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30" yWindow="6870" windowWidth="16275" windowHeight="7755"/>
  </bookViews>
  <sheets>
    <sheet name="แบบคำนวณ" sheetId="4" r:id="rId1"/>
  </sheets>
  <definedNames>
    <definedName name="_xlnm.Print_Area" localSheetId="0">แบบคำนวณ!$A$131:$H$148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130" i="4" s="1"/>
  <c r="E9" i="4"/>
  <c r="E10" i="4"/>
  <c r="E13" i="4"/>
  <c r="E14" i="4"/>
  <c r="E15" i="4"/>
  <c r="E16" i="4"/>
  <c r="E17" i="4"/>
  <c r="E20" i="4"/>
  <c r="E21" i="4"/>
  <c r="E22" i="4"/>
  <c r="E23" i="4"/>
  <c r="E24" i="4"/>
  <c r="E28" i="4"/>
  <c r="E29" i="4"/>
  <c r="E30" i="4"/>
  <c r="E33" i="4"/>
  <c r="E34" i="4"/>
  <c r="E35" i="4"/>
  <c r="E36" i="4"/>
  <c r="E37" i="4"/>
  <c r="E38" i="4"/>
  <c r="E45" i="4"/>
  <c r="E46" i="4"/>
  <c r="E47" i="4"/>
  <c r="E50" i="4"/>
  <c r="E51" i="4"/>
  <c r="E52" i="4"/>
  <c r="E53" i="4"/>
  <c r="E54" i="4"/>
  <c r="E56" i="4"/>
  <c r="E57" i="4"/>
  <c r="E58" i="4"/>
  <c r="E78" i="4"/>
  <c r="E90" i="4"/>
  <c r="E109" i="4"/>
  <c r="E111" i="4"/>
  <c r="E114" i="4"/>
  <c r="E115" i="4"/>
  <c r="E116" i="4"/>
  <c r="H25" i="4"/>
  <c r="H41" i="4"/>
  <c r="H48" i="4"/>
  <c r="H61" i="4"/>
  <c r="H62" i="4"/>
  <c r="H64" i="4"/>
  <c r="H130" i="4" s="1"/>
  <c r="H65" i="4"/>
  <c r="H66" i="4"/>
  <c r="H67" i="4"/>
  <c r="H68" i="4"/>
  <c r="H69" i="4"/>
  <c r="H72" i="4"/>
  <c r="H73" i="4"/>
  <c r="H74" i="4"/>
  <c r="H75" i="4"/>
  <c r="H76" i="4"/>
  <c r="H77" i="4"/>
  <c r="H78" i="4"/>
  <c r="H79" i="4"/>
  <c r="H80" i="4"/>
  <c r="H81" i="4"/>
  <c r="H82" i="4"/>
  <c r="H85" i="4"/>
  <c r="H92" i="4"/>
  <c r="H93" i="4"/>
  <c r="H100" i="4"/>
  <c r="H109" i="4"/>
  <c r="H111" i="4"/>
  <c r="H112" i="4"/>
  <c r="H113" i="4"/>
  <c r="H114" i="4"/>
  <c r="H115" i="4"/>
  <c r="K65" i="4"/>
  <c r="K69" i="4"/>
  <c r="K78" i="4"/>
  <c r="K85" i="4"/>
  <c r="K86" i="4"/>
  <c r="K87" i="4"/>
  <c r="K88" i="4"/>
  <c r="K89" i="4"/>
  <c r="K90" i="4"/>
  <c r="K91" i="4"/>
  <c r="K92" i="4"/>
  <c r="K130" i="4" s="1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N120" i="4"/>
  <c r="N121" i="4"/>
  <c r="N122" i="4"/>
  <c r="N123" i="4"/>
  <c r="N124" i="4"/>
  <c r="N130" i="4" s="1"/>
  <c r="N125" i="4"/>
  <c r="N126" i="4"/>
</calcChain>
</file>

<file path=xl/comments1.xml><?xml version="1.0" encoding="utf-8"?>
<comments xmlns="http://schemas.openxmlformats.org/spreadsheetml/2006/main">
  <authors>
    <author xml:space="preserve"> </author>
  </authors>
  <commentList>
    <comment ref="C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เวลาต่อครั้ง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จำนวนครั้งต่อปี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เวลาต่อครั้ง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จำนวนครั้งต่อปี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เวลาต่อครั้ง</t>
        </r>
      </text>
    </comment>
    <comment ref="J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จำนวนครั้งต่อปี</t>
        </r>
      </text>
    </comment>
    <comment ref="L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เวลาต่อครั้ง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จำนวนครั้งต่อปี</t>
        </r>
      </text>
    </comment>
  </commentList>
</comments>
</file>

<file path=xl/sharedStrings.xml><?xml version="1.0" encoding="utf-8"?>
<sst xmlns="http://schemas.openxmlformats.org/spreadsheetml/2006/main" count="162" uniqueCount="147">
  <si>
    <t xml:space="preserve"> </t>
  </si>
  <si>
    <t>อัตรากำลัง:ปี</t>
  </si>
  <si>
    <t>ปริมาณงาน:ปี</t>
  </si>
  <si>
    <t>เวลา:หน่วย</t>
  </si>
  <si>
    <t>งาน / TASK</t>
  </si>
  <si>
    <t>งานที่</t>
  </si>
  <si>
    <t>กลุ่มงานโครงสร้างพื้นฐานและวิศวกรรมการแพทย์</t>
  </si>
  <si>
    <t>เวรช่างไฟฟ้า</t>
  </si>
  <si>
    <t>เวรช่างเครื่องมือแพทย์</t>
  </si>
  <si>
    <t>เวรช่างประปา</t>
  </si>
  <si>
    <t>งานธุรการ</t>
  </si>
  <si>
    <t>งานบำรุงรักษา PM เครื่องจักร ระบบสาธารณูปโภค</t>
  </si>
  <si>
    <t>งานควบคุม กำกับงานจ้างเอกชน ปรับปรุง ก่อสร้าง ซ่อม/บำรุงรักษา</t>
  </si>
  <si>
    <t>4.1 วงเงินไม่เกินหนึ่งแสนบาท</t>
  </si>
  <si>
    <t>4.2 วงเงินหนึ่งแสนบาท แต่ไม่เกินสองล้านบาท</t>
  </si>
  <si>
    <t>4.3 วงเงินสองล้านบาทขึ้นไป</t>
  </si>
  <si>
    <t>4.4 งานตรวจสอบและจัดทำราคากลางจากการจ้างออกแบบ</t>
  </si>
  <si>
    <t>4.5 งานขึ้นรูปอาคาร เป็นแบบ 3D ลงใน Master Plan</t>
  </si>
  <si>
    <t>งานจัดทำรูปแบบ ประมาณราคากลาง โรงพยาบาลและ รพ.สต.</t>
  </si>
  <si>
    <t>เวลาที่ใช้ของตำแหน่ง พนักงานขับรถส่งของ</t>
  </si>
  <si>
    <t>4.5 ดูแลงานก่อสร้าง รพ.สต.</t>
  </si>
  <si>
    <t>ปฏิบัติงานนอกเวลาราชการ เพื่อเตรียมพร้อมรับเหตุฉุกเฉิน</t>
  </si>
  <si>
    <t>งาน LOGISTIC</t>
  </si>
  <si>
    <t>งานขนส่งผ้าสะอาด</t>
  </si>
  <si>
    <t>งานขนส่งผ้าใช้แล้ว</t>
  </si>
  <si>
    <t>งานขนส่งเครื่องมือสะอาด</t>
  </si>
  <si>
    <t>งานขนส่งเครื่องมือใช้แล้ว</t>
  </si>
  <si>
    <t>งานขนส่งกล่องเปล่า</t>
  </si>
  <si>
    <t>งานขนส่งหน่วยงานอื่นๆ (พัสดุ,เครื่องช่วยหายใจ)</t>
  </si>
  <si>
    <t>ตรวจเช็ครถ ทำความสะอาดรถ</t>
  </si>
  <si>
    <t>งานธุรการและวิชาการ</t>
  </si>
  <si>
    <t>งานศูนย์สำรองและสอบเทียบเครื่องมือแพทย์</t>
  </si>
  <si>
    <t>1.1 งานเครื่องมือแพทย์และระบบก๊าซทางการแพทย์</t>
  </si>
  <si>
    <t>1.2 งานระบบปรับอากาศ</t>
  </si>
  <si>
    <t>1.3 งานระบบระบายอากาศและไฟฟ้าสื่อสาร</t>
  </si>
  <si>
    <t>1.4 งานระบบไฟฟ้า</t>
  </si>
  <si>
    <t>1.5 งานก่อสร้าง ประปา สุขาภิบาล</t>
  </si>
  <si>
    <t>2.1 งานเครื่องมือแพทย์และระบบก๊าซทางการแพทย์</t>
  </si>
  <si>
    <t>2.2 งานระบบปรับอากาศ</t>
  </si>
  <si>
    <t>2.3 งานระบบระบายอากาศและไฟฟ้าสื่อสาร</t>
  </si>
  <si>
    <t>2.4 งานระบบไฟฟ้า</t>
  </si>
  <si>
    <t>2.5 งานก่อสร้าง ประปา สุขาภิบาล</t>
  </si>
  <si>
    <t>งานซ่อมแซม (รับประกันซ่อม 1 วัน)</t>
  </si>
  <si>
    <t>งานปรับปรุง / ติดตั้งใหม่ (นำเสนอใบซ่อมใน 2 วัน)</t>
  </si>
  <si>
    <t>3.1 งานบำรุงรักษาอาคาร ระบบประปา และสิ่งก่อสร้าง</t>
  </si>
  <si>
    <t>3.2 งานบำรุงรักษาระบบไฟฟ้า/ไฟฟ้าสื่อสาร</t>
  </si>
  <si>
    <t>3.3 งานบำรุงรักษาเครื่องปรับอากาศห้องผ่าตัด</t>
  </si>
  <si>
    <t>แบบคำนวณอัตรากำลังโดยวิเคราะห์จาก FTE   :</t>
  </si>
  <si>
    <t>3.3 งานบำรุงรักษาเครื่องปรับอากาศโรงพยาบาล</t>
  </si>
  <si>
    <t>-ลงทะเบียน/ประสานงาน/รับโทรศัพท์</t>
  </si>
  <si>
    <t>-ส่งเครื่องที่หน่วยงาน</t>
  </si>
  <si>
    <t>-ทำความสะอาดเครื่องที่ส่งคืนมา/ทดสอบเครื่องมือ</t>
  </si>
  <si>
    <t>-จัดทำสรุปการใช้งาน/ความพอเพียง</t>
  </si>
  <si>
    <t>-ทำความสอาดเครื่องDRAGER/ทดสอบเครื่อง</t>
  </si>
  <si>
    <t>-ทำความสะอาดเครื่องHAMINTON C-1/ทดสอบเครื่อง</t>
  </si>
  <si>
    <t>-ทำความสะอาดเครื่อง High flow/ทำลายเชื้อ</t>
  </si>
  <si>
    <t>-ทำความสะอาดเครื่อง Monitor/ทดสอบเครื่อง</t>
  </si>
  <si>
    <t>-ซ่อมบำรุงเบื้องต้นเครื่อง Infusion Pump/Syrigne Pump</t>
  </si>
  <si>
    <t>-ซ่อมบำรุงเบื้องต้นเครื่อง Drager, HAMINTON C-1</t>
  </si>
  <si>
    <t>-ซ่อมบำรุงเบื้องต้นเครื่อง MONITOR</t>
  </si>
  <si>
    <t>7.1 บริหารจัดการ Infusion Pump/Syrigne Pump</t>
  </si>
  <si>
    <t>7.2 บริหารจัดการ เครื่องช่วยหายใจ/ Monitor</t>
  </si>
  <si>
    <t>7.3 การซ่อมบำรุงเบื้องต้น</t>
  </si>
  <si>
    <t>งานด้านวิชาการ ENV HA พลังงาน คณะกรรมการความเสี่ยง</t>
  </si>
  <si>
    <t>8.2 ประชาสัมพันธ์งานของศูนย์ให้กับหน่วยงานภายนอกให้ได้รับข้อมูลข่าวสารด้านต่าง ๆ และ ต้อนรับผู้เยี่ยมชม และศึกษาดูงาน </t>
  </si>
  <si>
    <t>8.3 ประเมินการทดสอบการใช้งานเครื่องมือแพทย์ที่จะเข้า รพ.</t>
  </si>
  <si>
    <t>8.4 จัดทำแผนบำรุงรักษาประจำปีงบประมาณ</t>
  </si>
  <si>
    <t>8.5 จัดทำรายงานความพอเพียงขอศูนย์สำรอง</t>
  </si>
  <si>
    <t>8.7  จัดทำเอกสาร , Power Point นำเสนอผู้บริหาร</t>
  </si>
  <si>
    <t>8.8 จัดทำแผน R15 R25 Action Plan</t>
  </si>
  <si>
    <t>8.9 จัดทำแผนก่อสร้างประจำปี</t>
  </si>
  <si>
    <t>8.11 ประสานงานร่วมกับพลังงาน , PEA , สบส. , กองแบบแผน</t>
  </si>
  <si>
    <t>8.12 ประสานงานร่วมกับคณะกรรมการ ENV</t>
  </si>
  <si>
    <t>8.13 ประสานงานร่วมกับทีมประสานงาน HA ( ศูนย์คุณภาพ )</t>
  </si>
  <si>
    <t>8.14 ประสานงานร่วมกับคณะกรรมการความเสี่ยง ( Risk )</t>
  </si>
  <si>
    <t xml:space="preserve">8.15 เข้าร่วมรับฟัง Morning Talk เพื่อประสานงาน </t>
  </si>
  <si>
    <t>8.16 เข้าดู รายงาน ตอบกลับอุบัติการณ์ e-HOIR</t>
  </si>
  <si>
    <t>8.10 จัดทำรายงานพลังงานประจำปี</t>
  </si>
  <si>
    <t>- ตรวจเช็คใบงานซ่อมในโปรแกรมออนไลน์</t>
  </si>
  <si>
    <t>- งานจำหน่ายชำรุดวัสดุ/ครุภัณฑ์</t>
  </si>
  <si>
    <t>- งานส่งร้านนอก</t>
  </si>
  <si>
    <t>- บันทึกประวัติบำรุงรักษาครุภัณฑ์</t>
  </si>
  <si>
    <t>- เสนอแฟ้มเอกสารต่างๆ</t>
  </si>
  <si>
    <t>- จัดทำรายงานการใช้น้ำ - ไฟฟ้าบ้านพัก (ประจำเดือน)</t>
  </si>
  <si>
    <t>- เปิดโปรแกรม HOIR ของกลุ่มงาน</t>
  </si>
  <si>
    <t>- เวียนหนังสือภายในโรงพยาบาล</t>
  </si>
  <si>
    <t>- สรุปสาระการประชุม,รายงานการประชุมอื่นๆ</t>
  </si>
  <si>
    <t>- พิมพ์/ร่าง/แก้ไข หนังสือราชการ</t>
  </si>
  <si>
    <t>- ถ่ายเอกสาร</t>
  </si>
  <si>
    <t>- ลงทะเบียนรับเอกสารบันทึก/หนังสือเข้า</t>
  </si>
  <si>
    <t>- รายงานการใช้จ่ายวัสดุซ่อมแซมของกลุ่มงาน</t>
  </si>
  <si>
    <t>- ประสานงาน / รับเอกสาร ทาง E-Mail</t>
  </si>
  <si>
    <t>- จองรถ/จองห้องประชุม ทางอินทราเน็ต</t>
  </si>
  <si>
    <t>- รับโทรศัพท์ประสานงาน</t>
  </si>
  <si>
    <t>- สรุปบัญชีรายชื่อเจ้าหน้าที่</t>
  </si>
  <si>
    <t>- จัดแฟ้มเสนอผู้บริหาร</t>
  </si>
  <si>
    <t>- จัดใบซ่อมที่ดำเนินการแล้ว</t>
  </si>
  <si>
    <t>- คีย์ข้อมูลเบิกวัสดุและใบเสนอความต้องการ</t>
  </si>
  <si>
    <t>- เขียนใบเบิก/ใบส่งคืน/ใบเสนอความต้องการ</t>
  </si>
  <si>
    <t>- จัดทำเอกสารเบิก OT</t>
  </si>
  <si>
    <t>- รับของเบิกจากพัดสุ</t>
  </si>
  <si>
    <t>- รายงานยอดวัสดุคงเหลือประจำเดือน</t>
  </si>
  <si>
    <t>- เขียนสมุดรายงานประจำวัน</t>
  </si>
  <si>
    <t>- ทำความสะอาด 5 ส</t>
  </si>
  <si>
    <t>- การทำ Big Cleaning day</t>
  </si>
  <si>
    <t>- สืบค้นเอกสาร</t>
  </si>
  <si>
    <t>- จำทำรายงานประจำปีของกลุ่มงาน</t>
  </si>
  <si>
    <t>- ประชุมหน่วยงาน (ประจำเดือน)</t>
  </si>
  <si>
    <t>- ประชุมแลกเปลี่ยนความคิดเห็น</t>
  </si>
  <si>
    <t>- ประชุมคร่อมสายงาน</t>
  </si>
  <si>
    <t>- ลงแต้ม P4P</t>
  </si>
  <si>
    <t>3.5 งานบำรุงรักษาเครื่องมือแพทย์ รพ.สต.</t>
  </si>
  <si>
    <t>8.1 จัดเตรียมข้อมูลการประชุม  เอกสารที่ใช้ประจำสัปดาห์</t>
  </si>
  <si>
    <t>เวลาที่ใช้ของตำแหน่ง พ.ธุรการ/คลังพัสดุ</t>
  </si>
  <si>
    <t>8.17 ประชุมและเข้าร่วมงานวิชาการ อนุรักษ์พลังงาน</t>
  </si>
  <si>
    <t>3.4 งานบำรุงรักษาเครื่องปรับอากาศ อาคาร 14 ชั้น 175 เครื่อง</t>
  </si>
  <si>
    <t>8.6 สำรวจ จัดทำรายงานเชิงรุก และ RCA</t>
  </si>
  <si>
    <t>รวมทั้งหมด</t>
  </si>
  <si>
    <t>เวลาที่ใช้ของตำแหน่ง นายช่างเทคนิค/ช่างเขียนแบบ/ช่างเครื่องมือแพทย์</t>
  </si>
  <si>
    <t xml:space="preserve">นายช่างเทคนิค </t>
  </si>
  <si>
    <t>เวลาที่ใช้ของตำแหน่ง วิศวกรชีวิการแพทย์</t>
  </si>
  <si>
    <t>FTE รพ.</t>
  </si>
  <si>
    <t>ขั้นต่ำ</t>
  </si>
  <si>
    <t>ขั้นสูง</t>
  </si>
  <si>
    <t>FTE สป</t>
  </si>
  <si>
    <t>ตามกรอบ</t>
  </si>
  <si>
    <t>1.ข้าราชการ 4 อัตรา</t>
  </si>
  <si>
    <t>8.18 จัดทำ/แก้ไข คู่มือมาตรฐานศูนย์เครื่องมือแพทย์</t>
  </si>
  <si>
    <t>8.19 จัดทำ/แก้ไข เอกสาร คู่มือการใช้งานเครื่องมือแพทย์</t>
  </si>
  <si>
    <t>8.20 จัดทำ/แก้ไข เอกสารคุณภาพ ศูนย์เครื่องมือแพทย์</t>
  </si>
  <si>
    <t>8.21 ติดต่อประสานงาน การอบรมการใช้งานต่างๆของเครื่องมือแพทย์</t>
  </si>
  <si>
    <t>6.1 ตรวจสอบอาคาร (วิศวกรความปลอดภัย)</t>
  </si>
  <si>
    <t>วิศวกรไฟฟ้า,เครื่องกล,สวล,โยธา,ชีวการแพทย์,วิศวกร</t>
  </si>
  <si>
    <t xml:space="preserve">ผลการวิเคราะห์อัตรากำลังจากภาระงาน อัตรากำลังที่ต้องการ </t>
  </si>
  <si>
    <t xml:space="preserve">พนักงานธุรการ </t>
  </si>
  <si>
    <t>ต้องการเพิ่ม</t>
  </si>
  <si>
    <t>ปี 66-69</t>
  </si>
  <si>
    <t>จำนวนที่ปฎิบัติ</t>
  </si>
  <si>
    <t>5.ลูกจ้างประจำ 3 อัตรา</t>
  </si>
  <si>
    <t>รวม 40 อัตรา</t>
  </si>
  <si>
    <t>กลุ่มการโครงสร้างพื้นฐานฯ</t>
  </si>
  <si>
    <t>นายรัฐธิกร</t>
  </si>
  <si>
    <t>นายพิเชฐษ์  อินต๊ะรัตน์  ช่วยราชการ สสจ.</t>
  </si>
  <si>
    <t>2.พนักงานราชการ 8 อัตรา</t>
  </si>
  <si>
    <t>4.ลูกจ้างชั่วคราวรายวัน 2 อัตรา</t>
  </si>
  <si>
    <t>นายเจนวิทย์</t>
  </si>
  <si>
    <t>3.พนักงานกระทรวงฯ 23 อัตรา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</si>
</sst>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"/>
  </numFmts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5" fillId="0" borderId="0" xfId="1" applyFont="1"/>
    <xf numFmtId="0" fontId="6" fillId="0" borderId="35" xfId="1" applyFont="1" applyBorder="1" applyAlignment="1">
      <alignment horizontal="left"/>
    </xf>
    <xf numFmtId="0" fontId="6" fillId="0" borderId="35" xfId="1" quotePrefix="1" applyFont="1" applyBorder="1" applyAlignment="1">
      <alignment horizontal="left"/>
    </xf>
    <xf numFmtId="0" fontId="6" fillId="0" borderId="35" xfId="1" quotePrefix="1" applyFont="1" applyFill="1" applyBorder="1" applyAlignment="1">
      <alignment horizontal="left"/>
    </xf>
    <xf numFmtId="0" fontId="6" fillId="0" borderId="35" xfId="4" applyFont="1" applyBorder="1"/>
    <xf numFmtId="0" fontId="6" fillId="0" borderId="35" xfId="1" applyFont="1" applyBorder="1" applyAlignment="1">
      <alignment horizontal="left" wrapText="1"/>
    </xf>
    <xf numFmtId="0" fontId="5" fillId="0" borderId="0" xfId="2" applyFont="1" applyAlignment="1"/>
    <xf numFmtId="0" fontId="5" fillId="0" borderId="0" xfId="2" applyFont="1" applyAlignment="1">
      <alignment horizontal="right" indent="1"/>
    </xf>
    <xf numFmtId="0" fontId="5" fillId="0" borderId="0" xfId="2" applyFont="1"/>
    <xf numFmtId="0" fontId="5" fillId="0" borderId="0" xfId="1" applyFont="1" applyBorder="1" applyAlignment="1"/>
    <xf numFmtId="0" fontId="5" fillId="4" borderId="17" xfId="1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5" fillId="4" borderId="32" xfId="1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4" xfId="1" applyFont="1" applyBorder="1"/>
    <xf numFmtId="0" fontId="6" fillId="0" borderId="25" xfId="1" applyFont="1" applyBorder="1" applyAlignment="1">
      <alignment horizontal="center"/>
    </xf>
    <xf numFmtId="0" fontId="6" fillId="0" borderId="35" xfId="1" applyFont="1" applyFill="1" applyBorder="1"/>
    <xf numFmtId="0" fontId="6" fillId="3" borderId="26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0" borderId="35" xfId="1" applyFont="1" applyFill="1" applyBorder="1"/>
    <xf numFmtId="0" fontId="5" fillId="0" borderId="35" xfId="1" applyFont="1" applyBorder="1"/>
    <xf numFmtId="0" fontId="6" fillId="0" borderId="35" xfId="1" applyFont="1" applyBorder="1"/>
    <xf numFmtId="0" fontId="5" fillId="3" borderId="28" xfId="1" applyFont="1" applyFill="1" applyBorder="1" applyAlignment="1">
      <alignment horizontal="center"/>
    </xf>
    <xf numFmtId="0" fontId="5" fillId="0" borderId="36" xfId="1" applyFont="1" applyFill="1" applyBorder="1"/>
    <xf numFmtId="43" fontId="7" fillId="0" borderId="35" xfId="3" applyFont="1" applyBorder="1" applyAlignment="1">
      <alignment horizontal="left" vertical="top" wrapText="1" readingOrder="1"/>
    </xf>
    <xf numFmtId="0" fontId="6" fillId="3" borderId="25" xfId="1" applyFont="1" applyFill="1" applyBorder="1" applyAlignment="1">
      <alignment horizontal="center"/>
    </xf>
    <xf numFmtId="43" fontId="7" fillId="0" borderId="37" xfId="3" applyFont="1" applyBorder="1" applyAlignment="1">
      <alignment horizontal="left" vertical="top" wrapText="1" readingOrder="1"/>
    </xf>
    <xf numFmtId="0" fontId="6" fillId="3" borderId="29" xfId="1" applyFont="1" applyFill="1" applyBorder="1" applyAlignment="1">
      <alignment horizontal="center"/>
    </xf>
    <xf numFmtId="0" fontId="6" fillId="0" borderId="38" xfId="1" applyFont="1" applyFill="1" applyBorder="1"/>
    <xf numFmtId="0" fontId="5" fillId="0" borderId="0" xfId="1" applyFont="1" applyAlignment="1">
      <alignment horizontal="center"/>
    </xf>
    <xf numFmtId="0" fontId="8" fillId="0" borderId="35" xfId="0" quotePrefix="1" applyFont="1" applyBorder="1"/>
    <xf numFmtId="0" fontId="9" fillId="0" borderId="2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87" fontId="6" fillId="2" borderId="12" xfId="1" applyNumberFormat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187" fontId="6" fillId="2" borderId="27" xfId="1" applyNumberFormat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1" fontId="6" fillId="5" borderId="26" xfId="1" applyNumberFormat="1" applyFont="1" applyFill="1" applyBorder="1" applyAlignment="1">
      <alignment horizontal="center"/>
    </xf>
    <xf numFmtId="1" fontId="6" fillId="5" borderId="1" xfId="1" applyNumberFormat="1" applyFont="1" applyFill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187" fontId="6" fillId="2" borderId="40" xfId="1" applyNumberFormat="1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187" fontId="6" fillId="2" borderId="16" xfId="1" applyNumberFormat="1" applyFont="1" applyFill="1" applyBorder="1" applyAlignment="1">
      <alignment horizontal="center"/>
    </xf>
    <xf numFmtId="2" fontId="5" fillId="2" borderId="20" xfId="1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5" fillId="0" borderId="41" xfId="1" applyFont="1" applyBorder="1"/>
    <xf numFmtId="0" fontId="5" fillId="0" borderId="41" xfId="1" applyFont="1" applyBorder="1" applyAlignment="1">
      <alignment horizontal="center"/>
    </xf>
    <xf numFmtId="0" fontId="5" fillId="6" borderId="41" xfId="1" applyFont="1" applyFill="1" applyBorder="1"/>
    <xf numFmtId="0" fontId="6" fillId="0" borderId="41" xfId="1" applyFont="1" applyFill="1" applyBorder="1"/>
    <xf numFmtId="0" fontId="5" fillId="0" borderId="42" xfId="1" applyFont="1" applyBorder="1"/>
    <xf numFmtId="49" fontId="6" fillId="0" borderId="42" xfId="1" applyNumberFormat="1" applyFont="1" applyFill="1" applyBorder="1" applyAlignment="1">
      <alignment horizontal="left"/>
    </xf>
    <xf numFmtId="0" fontId="5" fillId="7" borderId="41" xfId="1" applyFont="1" applyFill="1" applyBorder="1" applyAlignment="1">
      <alignment horizontal="center"/>
    </xf>
    <xf numFmtId="0" fontId="5" fillId="7" borderId="41" xfId="1" applyFont="1" applyFill="1" applyBorder="1"/>
    <xf numFmtId="0" fontId="10" fillId="0" borderId="41" xfId="1" applyFont="1" applyBorder="1" applyAlignment="1">
      <alignment horizontal="center"/>
    </xf>
    <xf numFmtId="0" fontId="5" fillId="8" borderId="41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left"/>
    </xf>
    <xf numFmtId="0" fontId="5" fillId="0" borderId="41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9" borderId="41" xfId="1" applyFont="1" applyFill="1" applyBorder="1" applyAlignment="1">
      <alignment horizontal="center"/>
    </xf>
    <xf numFmtId="0" fontId="5" fillId="0" borderId="41" xfId="1" applyFont="1" applyBorder="1" applyAlignment="1">
      <alignment horizontal="left"/>
    </xf>
    <xf numFmtId="0" fontId="5" fillId="4" borderId="6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6" fillId="0" borderId="35" xfId="1" applyFont="1" applyBorder="1" applyAlignment="1">
      <alignment horizontal="left" vertical="top" wrapText="1"/>
    </xf>
    <xf numFmtId="0" fontId="5" fillId="4" borderId="33" xfId="1" applyFont="1" applyFill="1" applyBorder="1" applyAlignment="1">
      <alignment horizontal="center" vertical="center"/>
    </xf>
    <xf numFmtId="0" fontId="5" fillId="4" borderId="30" xfId="1" applyFont="1" applyFill="1" applyBorder="1" applyAlignment="1">
      <alignment horizontal="center" vertical="center"/>
    </xf>
    <xf numFmtId="0" fontId="5" fillId="7" borderId="41" xfId="1" applyFont="1" applyFill="1" applyBorder="1" applyAlignment="1">
      <alignment horizontal="center" vertical="center"/>
    </xf>
    <xf numFmtId="0" fontId="5" fillId="7" borderId="43" xfId="1" applyFont="1" applyFill="1" applyBorder="1" applyAlignment="1">
      <alignment horizontal="center"/>
    </xf>
    <xf numFmtId="0" fontId="5" fillId="7" borderId="42" xfId="1" applyFont="1" applyFill="1" applyBorder="1" applyAlignment="1">
      <alignment horizontal="center"/>
    </xf>
    <xf numFmtId="0" fontId="5" fillId="7" borderId="41" xfId="1" applyFont="1" applyFill="1" applyBorder="1" applyAlignment="1">
      <alignment horizontal="center"/>
    </xf>
  </cellXfs>
  <cellStyles count="5">
    <cellStyle name="Normal_งานเบิกค่าใช้จ่ายทรัพย์สินธนาคาร" xfId="4"/>
    <cellStyle name="เครื่องหมายจุลภาค" xfId="3" builtinId="3"/>
    <cellStyle name="ปกติ" xfId="0" builtinId="0"/>
    <cellStyle name="ปกติ_Blank Form ธอส." xfId="2"/>
    <cellStyle name="ปกติ_ฟอร์มวิเคราะห์อัตรากำลัง-ส.การพนักงา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abSelected="1" topLeftCell="A43" zoomScaleNormal="100" workbookViewId="0">
      <selection activeCell="B144" sqref="B144"/>
    </sheetView>
  </sheetViews>
  <sheetFormatPr defaultColWidth="9" defaultRowHeight="21" x14ac:dyDescent="0.35"/>
  <cols>
    <col min="1" max="1" width="5.125" style="1" customWidth="1"/>
    <col min="2" max="2" width="79" style="1" customWidth="1"/>
    <col min="3" max="4" width="12.625" style="31" customWidth="1"/>
    <col min="5" max="5" width="10.25" style="31" bestFit="1" customWidth="1"/>
    <col min="6" max="6" width="11.75" style="31" customWidth="1"/>
    <col min="7" max="7" width="15" style="31" customWidth="1"/>
    <col min="8" max="8" width="16" style="31" customWidth="1"/>
    <col min="9" max="14" width="11.125" style="31" customWidth="1"/>
    <col min="15" max="16384" width="9" style="1"/>
  </cols>
  <sheetData>
    <row r="1" spans="1:14" s="9" customFormat="1" ht="28.5" customHeight="1" x14ac:dyDescent="0.35">
      <c r="A1" s="7"/>
      <c r="B1" s="8" t="s">
        <v>47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1.75" thickBot="1" x14ac:dyDescent="0.4">
      <c r="B2" s="10"/>
      <c r="C2" s="36"/>
      <c r="D2" s="36"/>
      <c r="E2" s="36"/>
    </row>
    <row r="3" spans="1:14" x14ac:dyDescent="0.35">
      <c r="A3" s="83" t="s">
        <v>5</v>
      </c>
      <c r="B3" s="83" t="s">
        <v>4</v>
      </c>
      <c r="C3" s="79" t="s">
        <v>118</v>
      </c>
      <c r="D3" s="80"/>
      <c r="E3" s="81"/>
      <c r="F3" s="79" t="s">
        <v>120</v>
      </c>
      <c r="G3" s="80"/>
      <c r="H3" s="81"/>
      <c r="I3" s="79" t="s">
        <v>113</v>
      </c>
      <c r="J3" s="80"/>
      <c r="K3" s="80"/>
      <c r="L3" s="79" t="s">
        <v>19</v>
      </c>
      <c r="M3" s="80"/>
      <c r="N3" s="81"/>
    </row>
    <row r="4" spans="1:14" ht="21.75" thickBot="1" x14ac:dyDescent="0.4">
      <c r="A4" s="84"/>
      <c r="B4" s="84"/>
      <c r="C4" s="11" t="s">
        <v>3</v>
      </c>
      <c r="D4" s="12" t="s">
        <v>2</v>
      </c>
      <c r="E4" s="13" t="s">
        <v>1</v>
      </c>
      <c r="F4" s="11" t="s">
        <v>3</v>
      </c>
      <c r="G4" s="12" t="s">
        <v>2</v>
      </c>
      <c r="H4" s="13" t="s">
        <v>1</v>
      </c>
      <c r="I4" s="11" t="s">
        <v>3</v>
      </c>
      <c r="J4" s="12" t="s">
        <v>2</v>
      </c>
      <c r="K4" s="14" t="s">
        <v>1</v>
      </c>
      <c r="L4" s="11" t="s">
        <v>3</v>
      </c>
      <c r="M4" s="12" t="s">
        <v>2</v>
      </c>
      <c r="N4" s="13" t="s">
        <v>1</v>
      </c>
    </row>
    <row r="5" spans="1:14" x14ac:dyDescent="0.35">
      <c r="A5" s="15">
        <v>1</v>
      </c>
      <c r="B5" s="16" t="s">
        <v>42</v>
      </c>
      <c r="C5" s="37"/>
      <c r="D5" s="38"/>
      <c r="E5" s="39"/>
      <c r="F5" s="37"/>
      <c r="G5" s="38"/>
      <c r="H5" s="39"/>
      <c r="I5" s="37"/>
      <c r="J5" s="38"/>
      <c r="K5" s="39"/>
      <c r="L5" s="37"/>
      <c r="M5" s="38"/>
      <c r="N5" s="39"/>
    </row>
    <row r="6" spans="1:14" x14ac:dyDescent="0.35">
      <c r="A6" s="17"/>
      <c r="B6" s="18" t="s">
        <v>32</v>
      </c>
      <c r="C6" s="40">
        <v>90</v>
      </c>
      <c r="D6" s="41">
        <v>877</v>
      </c>
      <c r="E6" s="42">
        <f t="shared" ref="E6" si="0">(C6*D6)/78840</f>
        <v>1.0011415525114156</v>
      </c>
      <c r="F6" s="40"/>
      <c r="G6" s="41"/>
      <c r="H6" s="42"/>
      <c r="I6" s="40"/>
      <c r="J6" s="41"/>
      <c r="K6" s="43"/>
      <c r="L6" s="40"/>
      <c r="M6" s="41"/>
      <c r="N6" s="43"/>
    </row>
    <row r="7" spans="1:14" x14ac:dyDescent="0.35">
      <c r="A7" s="19"/>
      <c r="B7" s="18" t="s">
        <v>33</v>
      </c>
      <c r="C7" s="40">
        <v>90</v>
      </c>
      <c r="D7" s="44">
        <v>787</v>
      </c>
      <c r="E7" s="42">
        <f t="shared" ref="E7:E29" si="1">(C7*D7)/78840</f>
        <v>0.89840182648401823</v>
      </c>
      <c r="F7" s="46"/>
      <c r="G7" s="44"/>
      <c r="H7" s="42"/>
      <c r="I7" s="46"/>
      <c r="J7" s="44"/>
      <c r="K7" s="42"/>
      <c r="L7" s="46"/>
      <c r="M7" s="44"/>
      <c r="N7" s="42"/>
    </row>
    <row r="8" spans="1:14" x14ac:dyDescent="0.35">
      <c r="A8" s="19"/>
      <c r="B8" s="18" t="s">
        <v>34</v>
      </c>
      <c r="C8" s="40">
        <v>90</v>
      </c>
      <c r="D8" s="44">
        <v>1277</v>
      </c>
      <c r="E8" s="42">
        <f t="shared" si="1"/>
        <v>1.4577625570776256</v>
      </c>
      <c r="F8" s="46"/>
      <c r="G8" s="44"/>
      <c r="H8" s="42"/>
      <c r="I8" s="46"/>
      <c r="J8" s="44"/>
      <c r="K8" s="42"/>
      <c r="L8" s="46"/>
      <c r="M8" s="44"/>
      <c r="N8" s="42"/>
    </row>
    <row r="9" spans="1:14" x14ac:dyDescent="0.35">
      <c r="A9" s="19"/>
      <c r="B9" s="18" t="s">
        <v>35</v>
      </c>
      <c r="C9" s="40">
        <v>90</v>
      </c>
      <c r="D9" s="44">
        <v>1085</v>
      </c>
      <c r="E9" s="42">
        <f t="shared" si="1"/>
        <v>1.2385844748858448</v>
      </c>
      <c r="F9" s="46"/>
      <c r="G9" s="44"/>
      <c r="H9" s="42"/>
      <c r="I9" s="46"/>
      <c r="J9" s="44"/>
      <c r="K9" s="42"/>
      <c r="L9" s="46"/>
      <c r="M9" s="44"/>
      <c r="N9" s="42"/>
    </row>
    <row r="10" spans="1:14" x14ac:dyDescent="0.35">
      <c r="A10" s="19"/>
      <c r="B10" s="18" t="s">
        <v>36</v>
      </c>
      <c r="C10" s="47">
        <v>120</v>
      </c>
      <c r="D10" s="48">
        <v>5365</v>
      </c>
      <c r="E10" s="42">
        <f t="shared" si="1"/>
        <v>8.1659056316590561</v>
      </c>
      <c r="F10" s="46"/>
      <c r="G10" s="44"/>
      <c r="H10" s="42"/>
      <c r="I10" s="46"/>
      <c r="J10" s="44"/>
      <c r="K10" s="42"/>
      <c r="L10" s="46"/>
      <c r="M10" s="44"/>
      <c r="N10" s="42"/>
    </row>
    <row r="11" spans="1:14" x14ac:dyDescent="0.35">
      <c r="A11" s="19"/>
      <c r="B11" s="18"/>
      <c r="C11" s="40"/>
      <c r="D11" s="44"/>
      <c r="E11" s="42"/>
      <c r="F11" s="46"/>
      <c r="G11" s="44"/>
      <c r="H11" s="42"/>
      <c r="I11" s="46"/>
      <c r="J11" s="44"/>
      <c r="K11" s="42"/>
      <c r="L11" s="46"/>
      <c r="M11" s="44"/>
      <c r="N11" s="42"/>
    </row>
    <row r="12" spans="1:14" x14ac:dyDescent="0.35">
      <c r="A12" s="20">
        <v>2</v>
      </c>
      <c r="B12" s="21" t="s">
        <v>43</v>
      </c>
      <c r="C12" s="46"/>
      <c r="D12" s="44"/>
      <c r="E12" s="42"/>
      <c r="F12" s="46"/>
      <c r="G12" s="44"/>
      <c r="H12" s="42"/>
      <c r="I12" s="46"/>
      <c r="J12" s="44"/>
      <c r="K12" s="42"/>
      <c r="L12" s="46"/>
      <c r="M12" s="44"/>
      <c r="N12" s="42"/>
    </row>
    <row r="13" spans="1:14" x14ac:dyDescent="0.35">
      <c r="A13" s="19"/>
      <c r="B13" s="18" t="s">
        <v>37</v>
      </c>
      <c r="C13" s="46">
        <v>150</v>
      </c>
      <c r="D13" s="44">
        <v>1372</v>
      </c>
      <c r="E13" s="42">
        <f t="shared" ref="E13" si="2">(C13*D13)/78840</f>
        <v>2.6103500761035008</v>
      </c>
      <c r="F13" s="46"/>
      <c r="G13" s="44"/>
      <c r="H13" s="42"/>
      <c r="I13" s="46"/>
      <c r="J13" s="44"/>
      <c r="K13" s="42"/>
      <c r="L13" s="46"/>
      <c r="M13" s="44"/>
      <c r="N13" s="42"/>
    </row>
    <row r="14" spans="1:14" x14ac:dyDescent="0.35">
      <c r="A14" s="19"/>
      <c r="B14" s="18" t="s">
        <v>38</v>
      </c>
      <c r="C14" s="46">
        <v>150</v>
      </c>
      <c r="D14" s="44">
        <v>282</v>
      </c>
      <c r="E14" s="42">
        <f t="shared" si="1"/>
        <v>0.5365296803652968</v>
      </c>
      <c r="F14" s="46"/>
      <c r="G14" s="44"/>
      <c r="H14" s="42"/>
      <c r="I14" s="46"/>
      <c r="J14" s="44"/>
      <c r="K14" s="42"/>
      <c r="L14" s="46"/>
      <c r="M14" s="44"/>
      <c r="N14" s="42"/>
    </row>
    <row r="15" spans="1:14" x14ac:dyDescent="0.35">
      <c r="A15" s="19"/>
      <c r="B15" s="18" t="s">
        <v>39</v>
      </c>
      <c r="C15" s="46">
        <v>150</v>
      </c>
      <c r="D15" s="44">
        <v>588</v>
      </c>
      <c r="E15" s="42">
        <f t="shared" si="1"/>
        <v>1.1187214611872147</v>
      </c>
      <c r="F15" s="46"/>
      <c r="G15" s="44"/>
      <c r="H15" s="42"/>
      <c r="I15" s="46"/>
      <c r="J15" s="44"/>
      <c r="K15" s="42"/>
      <c r="L15" s="46"/>
      <c r="M15" s="44"/>
      <c r="N15" s="42"/>
    </row>
    <row r="16" spans="1:14" x14ac:dyDescent="0.35">
      <c r="A16" s="19"/>
      <c r="B16" s="18" t="s">
        <v>40</v>
      </c>
      <c r="C16" s="46">
        <v>150</v>
      </c>
      <c r="D16" s="44">
        <v>327</v>
      </c>
      <c r="E16" s="42">
        <f t="shared" si="1"/>
        <v>0.62214611872146119</v>
      </c>
      <c r="F16" s="46"/>
      <c r="G16" s="44"/>
      <c r="H16" s="42"/>
      <c r="I16" s="46"/>
      <c r="J16" s="44"/>
      <c r="K16" s="42"/>
      <c r="L16" s="46"/>
      <c r="M16" s="44"/>
      <c r="N16" s="42"/>
    </row>
    <row r="17" spans="1:14" x14ac:dyDescent="0.35">
      <c r="A17" s="19"/>
      <c r="B17" s="18" t="s">
        <v>41</v>
      </c>
      <c r="C17" s="47">
        <v>180</v>
      </c>
      <c r="D17" s="48">
        <v>1368</v>
      </c>
      <c r="E17" s="42">
        <f t="shared" si="1"/>
        <v>3.1232876712328768</v>
      </c>
      <c r="F17" s="46"/>
      <c r="G17" s="44"/>
      <c r="H17" s="42"/>
      <c r="I17" s="46"/>
      <c r="J17" s="44"/>
      <c r="K17" s="42"/>
      <c r="L17" s="46"/>
      <c r="M17" s="44"/>
      <c r="N17" s="42"/>
    </row>
    <row r="18" spans="1:14" x14ac:dyDescent="0.35">
      <c r="A18" s="19"/>
      <c r="B18" s="18"/>
      <c r="C18" s="46"/>
      <c r="D18" s="44"/>
      <c r="E18" s="42"/>
      <c r="F18" s="46"/>
      <c r="G18" s="44"/>
      <c r="H18" s="42"/>
      <c r="I18" s="46"/>
      <c r="J18" s="44"/>
      <c r="K18" s="42"/>
      <c r="L18" s="46"/>
      <c r="M18" s="44"/>
      <c r="N18" s="42"/>
    </row>
    <row r="19" spans="1:14" x14ac:dyDescent="0.35">
      <c r="A19" s="20">
        <v>3</v>
      </c>
      <c r="B19" s="22" t="s">
        <v>11</v>
      </c>
      <c r="C19" s="46"/>
      <c r="D19" s="44"/>
      <c r="E19" s="42"/>
      <c r="F19" s="46"/>
      <c r="G19" s="44"/>
      <c r="H19" s="42"/>
      <c r="I19" s="46"/>
      <c r="J19" s="44"/>
      <c r="K19" s="42"/>
      <c r="L19" s="46"/>
      <c r="M19" s="44"/>
      <c r="N19" s="42"/>
    </row>
    <row r="20" spans="1:14" x14ac:dyDescent="0.35">
      <c r="A20" s="19"/>
      <c r="B20" s="23" t="s">
        <v>44</v>
      </c>
      <c r="C20" s="46">
        <v>360</v>
      </c>
      <c r="D20" s="44">
        <v>294</v>
      </c>
      <c r="E20" s="42">
        <f>(C20*D20)/78840</f>
        <v>1.3424657534246576</v>
      </c>
      <c r="F20" s="46"/>
      <c r="G20" s="44"/>
      <c r="H20" s="42"/>
      <c r="I20" s="46"/>
      <c r="J20" s="44"/>
      <c r="K20" s="42"/>
      <c r="L20" s="46"/>
      <c r="M20" s="44"/>
      <c r="N20" s="42"/>
    </row>
    <row r="21" spans="1:14" x14ac:dyDescent="0.35">
      <c r="A21" s="19"/>
      <c r="B21" s="23" t="s">
        <v>45</v>
      </c>
      <c r="C21" s="46">
        <v>360</v>
      </c>
      <c r="D21" s="44">
        <v>204</v>
      </c>
      <c r="E21" s="42">
        <f t="shared" si="1"/>
        <v>0.93150684931506844</v>
      </c>
      <c r="F21" s="46"/>
      <c r="G21" s="44"/>
      <c r="H21" s="42"/>
      <c r="I21" s="46"/>
      <c r="J21" s="44"/>
      <c r="K21" s="42"/>
      <c r="L21" s="46"/>
      <c r="M21" s="44"/>
      <c r="N21" s="42"/>
    </row>
    <row r="22" spans="1:14" x14ac:dyDescent="0.35">
      <c r="A22" s="19"/>
      <c r="B22" s="23" t="s">
        <v>46</v>
      </c>
      <c r="C22" s="46">
        <v>360</v>
      </c>
      <c r="D22" s="44">
        <v>96</v>
      </c>
      <c r="E22" s="42">
        <f t="shared" si="1"/>
        <v>0.43835616438356162</v>
      </c>
      <c r="F22" s="46"/>
      <c r="G22" s="44"/>
      <c r="H22" s="42"/>
      <c r="I22" s="46"/>
      <c r="J22" s="44"/>
      <c r="K22" s="42"/>
      <c r="L22" s="46"/>
      <c r="M22" s="44"/>
      <c r="N22" s="42"/>
    </row>
    <row r="23" spans="1:14" x14ac:dyDescent="0.35">
      <c r="A23" s="19"/>
      <c r="B23" s="23" t="s">
        <v>48</v>
      </c>
      <c r="C23" s="46">
        <v>360</v>
      </c>
      <c r="D23" s="44">
        <v>96</v>
      </c>
      <c r="E23" s="42">
        <f t="shared" si="1"/>
        <v>0.43835616438356162</v>
      </c>
      <c r="F23" s="46"/>
      <c r="G23" s="44"/>
      <c r="H23" s="42"/>
      <c r="I23" s="46"/>
      <c r="J23" s="44"/>
      <c r="K23" s="42"/>
      <c r="L23" s="46"/>
      <c r="M23" s="44"/>
      <c r="N23" s="42"/>
    </row>
    <row r="24" spans="1:14" x14ac:dyDescent="0.35">
      <c r="A24" s="19"/>
      <c r="B24" s="23" t="s">
        <v>115</v>
      </c>
      <c r="C24" s="46">
        <v>360</v>
      </c>
      <c r="D24" s="44">
        <v>96</v>
      </c>
      <c r="E24" s="42">
        <f t="shared" si="1"/>
        <v>0.43835616438356162</v>
      </c>
      <c r="F24" s="46"/>
      <c r="G24" s="44"/>
      <c r="H24" s="42"/>
      <c r="I24" s="46"/>
      <c r="J24" s="44"/>
      <c r="K24" s="42"/>
      <c r="L24" s="46"/>
      <c r="M24" s="44"/>
      <c r="N24" s="42"/>
    </row>
    <row r="25" spans="1:14" x14ac:dyDescent="0.35">
      <c r="A25" s="19"/>
      <c r="B25" s="23" t="s">
        <v>111</v>
      </c>
      <c r="C25" s="46"/>
      <c r="D25" s="44"/>
      <c r="E25" s="42"/>
      <c r="F25" s="46">
        <v>360</v>
      </c>
      <c r="G25" s="44">
        <v>72</v>
      </c>
      <c r="H25" s="42">
        <f t="shared" ref="H25:H68" si="3">(F25*G25)/78840</f>
        <v>0.32876712328767121</v>
      </c>
      <c r="I25" s="46"/>
      <c r="J25" s="44"/>
      <c r="K25" s="42"/>
      <c r="L25" s="46"/>
      <c r="M25" s="44"/>
      <c r="N25" s="42"/>
    </row>
    <row r="26" spans="1:14" x14ac:dyDescent="0.35">
      <c r="A26" s="19"/>
      <c r="B26" s="23"/>
      <c r="C26" s="46"/>
      <c r="D26" s="44"/>
      <c r="E26" s="42"/>
      <c r="F26" s="46"/>
      <c r="G26" s="44"/>
      <c r="H26" s="42"/>
      <c r="I26" s="46"/>
      <c r="J26" s="44"/>
      <c r="K26" s="42"/>
      <c r="L26" s="46"/>
      <c r="M26" s="44"/>
      <c r="N26" s="42"/>
    </row>
    <row r="27" spans="1:14" x14ac:dyDescent="0.35">
      <c r="A27" s="20">
        <v>4</v>
      </c>
      <c r="B27" s="22" t="s">
        <v>21</v>
      </c>
      <c r="C27" s="46"/>
      <c r="D27" s="44"/>
      <c r="E27" s="42"/>
      <c r="F27" s="46"/>
      <c r="G27" s="44"/>
      <c r="H27" s="42"/>
      <c r="I27" s="46"/>
      <c r="J27" s="44"/>
      <c r="K27" s="42"/>
      <c r="L27" s="46"/>
      <c r="M27" s="44"/>
      <c r="N27" s="42"/>
    </row>
    <row r="28" spans="1:14" x14ac:dyDescent="0.35">
      <c r="A28" s="19"/>
      <c r="B28" s="23" t="s">
        <v>7</v>
      </c>
      <c r="C28" s="46">
        <v>360</v>
      </c>
      <c r="D28" s="44">
        <v>1333</v>
      </c>
      <c r="E28" s="42">
        <f t="shared" si="1"/>
        <v>6.0867579908675795</v>
      </c>
      <c r="F28" s="46"/>
      <c r="G28" s="44"/>
      <c r="H28" s="42"/>
      <c r="I28" s="46"/>
      <c r="J28" s="44"/>
      <c r="K28" s="42"/>
      <c r="L28" s="46"/>
      <c r="M28" s="44"/>
      <c r="N28" s="42"/>
    </row>
    <row r="29" spans="1:14" x14ac:dyDescent="0.35">
      <c r="A29" s="19"/>
      <c r="B29" s="23" t="s">
        <v>9</v>
      </c>
      <c r="C29" s="47">
        <v>360</v>
      </c>
      <c r="D29" s="48">
        <v>484</v>
      </c>
      <c r="E29" s="42">
        <f t="shared" si="1"/>
        <v>2.2100456621004567</v>
      </c>
      <c r="F29" s="46"/>
      <c r="G29" s="44"/>
      <c r="H29" s="42"/>
      <c r="I29" s="46"/>
      <c r="J29" s="44"/>
      <c r="K29" s="42"/>
      <c r="L29" s="46"/>
      <c r="M29" s="44"/>
      <c r="N29" s="42"/>
    </row>
    <row r="30" spans="1:14" x14ac:dyDescent="0.35">
      <c r="A30" s="19"/>
      <c r="B30" s="23" t="s">
        <v>8</v>
      </c>
      <c r="C30" s="46">
        <v>360</v>
      </c>
      <c r="D30" s="44">
        <v>1817</v>
      </c>
      <c r="E30" s="42">
        <f t="shared" ref="E30" si="4">(C30*D30)/78840</f>
        <v>8.2968036529680358</v>
      </c>
      <c r="F30" s="46"/>
      <c r="G30" s="44"/>
      <c r="H30" s="42"/>
      <c r="I30" s="46"/>
      <c r="J30" s="44"/>
      <c r="K30" s="42"/>
      <c r="L30" s="46"/>
      <c r="M30" s="44"/>
      <c r="N30" s="42"/>
    </row>
    <row r="31" spans="1:14" x14ac:dyDescent="0.35">
      <c r="A31" s="19"/>
      <c r="B31" s="23"/>
      <c r="C31" s="46"/>
      <c r="D31" s="44"/>
      <c r="E31" s="42"/>
      <c r="F31" s="46"/>
      <c r="G31" s="44"/>
      <c r="H31" s="42"/>
      <c r="I31" s="46"/>
      <c r="J31" s="44"/>
      <c r="K31" s="42"/>
      <c r="L31" s="46"/>
      <c r="M31" s="44"/>
      <c r="N31" s="42"/>
    </row>
    <row r="32" spans="1:14" x14ac:dyDescent="0.35">
      <c r="A32" s="20">
        <v>5</v>
      </c>
      <c r="B32" s="22" t="s">
        <v>18</v>
      </c>
      <c r="C32" s="49"/>
      <c r="D32" s="50"/>
      <c r="E32" s="42"/>
      <c r="F32" s="49"/>
      <c r="G32" s="50"/>
      <c r="H32" s="42"/>
      <c r="I32" s="49"/>
      <c r="J32" s="50"/>
      <c r="K32" s="42"/>
      <c r="L32" s="49"/>
      <c r="M32" s="50"/>
      <c r="N32" s="42"/>
    </row>
    <row r="33" spans="1:14" x14ac:dyDescent="0.35">
      <c r="A33" s="19"/>
      <c r="B33" s="2" t="s">
        <v>13</v>
      </c>
      <c r="C33" s="49">
        <v>3600</v>
      </c>
      <c r="D33" s="51">
        <v>2</v>
      </c>
      <c r="E33" s="42">
        <f t="shared" ref="E33:E38" si="5">(C33*D33)/78840</f>
        <v>9.1324200913242004E-2</v>
      </c>
      <c r="F33" s="49"/>
      <c r="G33" s="50"/>
      <c r="H33" s="42"/>
      <c r="I33" s="49"/>
      <c r="J33" s="50"/>
      <c r="K33" s="42"/>
      <c r="L33" s="49"/>
      <c r="M33" s="50"/>
      <c r="N33" s="42"/>
    </row>
    <row r="34" spans="1:14" x14ac:dyDescent="0.35">
      <c r="A34" s="19"/>
      <c r="B34" s="2" t="s">
        <v>14</v>
      </c>
      <c r="C34" s="49">
        <v>7200</v>
      </c>
      <c r="D34" s="51">
        <v>24</v>
      </c>
      <c r="E34" s="42">
        <f t="shared" si="5"/>
        <v>2.1917808219178081</v>
      </c>
      <c r="F34" s="49"/>
      <c r="G34" s="50"/>
      <c r="H34" s="42"/>
      <c r="I34" s="49"/>
      <c r="J34" s="50"/>
      <c r="K34" s="42"/>
      <c r="L34" s="49"/>
      <c r="M34" s="50"/>
      <c r="N34" s="42"/>
    </row>
    <row r="35" spans="1:14" x14ac:dyDescent="0.35">
      <c r="A35" s="19"/>
      <c r="B35" s="2" t="s">
        <v>15</v>
      </c>
      <c r="C35" s="49">
        <v>10800</v>
      </c>
      <c r="D35" s="51">
        <v>6</v>
      </c>
      <c r="E35" s="42">
        <f t="shared" si="5"/>
        <v>0.82191780821917804</v>
      </c>
      <c r="F35" s="49"/>
      <c r="G35" s="50"/>
      <c r="H35" s="42"/>
      <c r="I35" s="49"/>
      <c r="J35" s="50"/>
      <c r="K35" s="42"/>
      <c r="L35" s="49"/>
      <c r="M35" s="50"/>
      <c r="N35" s="42"/>
    </row>
    <row r="36" spans="1:14" x14ac:dyDescent="0.35">
      <c r="A36" s="19"/>
      <c r="B36" s="2" t="s">
        <v>16</v>
      </c>
      <c r="C36" s="49">
        <v>5400</v>
      </c>
      <c r="D36" s="51">
        <v>4</v>
      </c>
      <c r="E36" s="42">
        <f t="shared" si="5"/>
        <v>0.27397260273972601</v>
      </c>
      <c r="F36" s="49"/>
      <c r="G36" s="50"/>
      <c r="H36" s="42"/>
      <c r="I36" s="49"/>
      <c r="J36" s="50"/>
      <c r="K36" s="42"/>
      <c r="L36" s="49"/>
      <c r="M36" s="50"/>
      <c r="N36" s="42"/>
    </row>
    <row r="37" spans="1:14" x14ac:dyDescent="0.35">
      <c r="A37" s="19"/>
      <c r="B37" s="2" t="s">
        <v>17</v>
      </c>
      <c r="C37" s="49">
        <v>3600</v>
      </c>
      <c r="D37" s="51">
        <v>8</v>
      </c>
      <c r="E37" s="42">
        <f t="shared" si="5"/>
        <v>0.36529680365296802</v>
      </c>
      <c r="F37" s="49"/>
      <c r="G37" s="50"/>
      <c r="H37" s="42"/>
      <c r="I37" s="49"/>
      <c r="J37" s="50"/>
      <c r="K37" s="42"/>
      <c r="L37" s="49"/>
      <c r="M37" s="50"/>
      <c r="N37" s="42"/>
    </row>
    <row r="38" spans="1:14" x14ac:dyDescent="0.35">
      <c r="A38" s="19"/>
      <c r="B38" s="2" t="s">
        <v>20</v>
      </c>
      <c r="C38" s="49">
        <v>3600</v>
      </c>
      <c r="D38" s="51">
        <v>1</v>
      </c>
      <c r="E38" s="42">
        <f t="shared" si="5"/>
        <v>4.5662100456621002E-2</v>
      </c>
      <c r="F38" s="49"/>
      <c r="G38" s="50"/>
      <c r="H38" s="42"/>
      <c r="I38" s="49"/>
      <c r="J38" s="50"/>
      <c r="K38" s="42"/>
      <c r="L38" s="49"/>
      <c r="M38" s="50"/>
      <c r="N38" s="42"/>
    </row>
    <row r="39" spans="1:14" x14ac:dyDescent="0.35">
      <c r="A39" s="19"/>
      <c r="B39" s="2"/>
      <c r="C39" s="49"/>
      <c r="D39" s="50"/>
      <c r="E39" s="42"/>
      <c r="F39" s="49"/>
      <c r="G39" s="50"/>
      <c r="H39" s="42"/>
      <c r="I39" s="49"/>
      <c r="J39" s="50"/>
      <c r="K39" s="42"/>
      <c r="L39" s="49"/>
      <c r="M39" s="50"/>
      <c r="N39" s="42"/>
    </row>
    <row r="40" spans="1:14" x14ac:dyDescent="0.35">
      <c r="A40" s="20">
        <v>6</v>
      </c>
      <c r="B40" s="21" t="s">
        <v>12</v>
      </c>
      <c r="C40" s="46"/>
      <c r="D40" s="44"/>
      <c r="E40" s="42"/>
      <c r="F40" s="46"/>
      <c r="G40" s="44"/>
      <c r="H40" s="42"/>
      <c r="I40" s="46"/>
      <c r="J40" s="44"/>
      <c r="K40" s="42"/>
      <c r="L40" s="46"/>
      <c r="M40" s="44"/>
      <c r="N40" s="42"/>
    </row>
    <row r="41" spans="1:14" x14ac:dyDescent="0.35">
      <c r="A41" s="20"/>
      <c r="B41" s="74" t="s">
        <v>131</v>
      </c>
      <c r="C41" s="46"/>
      <c r="D41" s="44"/>
      <c r="E41" s="42"/>
      <c r="F41" s="62">
        <v>720</v>
      </c>
      <c r="G41" s="63">
        <v>24</v>
      </c>
      <c r="H41" s="42">
        <f t="shared" ref="H41" si="6">(F41*G41)/78840</f>
        <v>0.21917808219178081</v>
      </c>
      <c r="I41" s="46"/>
      <c r="J41" s="44"/>
      <c r="K41" s="42"/>
      <c r="L41" s="46"/>
      <c r="M41" s="44"/>
      <c r="N41" s="42"/>
    </row>
    <row r="42" spans="1:14" x14ac:dyDescent="0.35">
      <c r="A42" s="19"/>
      <c r="B42" s="18"/>
      <c r="C42" s="46"/>
      <c r="D42" s="44"/>
      <c r="E42" s="42"/>
      <c r="F42" s="46"/>
      <c r="G42" s="44"/>
      <c r="H42" s="42"/>
      <c r="I42" s="46"/>
      <c r="J42" s="44"/>
      <c r="K42" s="42"/>
      <c r="L42" s="46"/>
      <c r="M42" s="44"/>
      <c r="N42" s="42"/>
    </row>
    <row r="43" spans="1:14" x14ac:dyDescent="0.35">
      <c r="A43" s="20">
        <v>7</v>
      </c>
      <c r="B43" s="21" t="s">
        <v>31</v>
      </c>
      <c r="C43" s="46"/>
      <c r="D43" s="44"/>
      <c r="E43" s="42"/>
      <c r="F43" s="46"/>
      <c r="G43" s="44"/>
      <c r="H43" s="42"/>
      <c r="I43" s="46"/>
      <c r="J43" s="44"/>
      <c r="K43" s="42"/>
      <c r="L43" s="46"/>
      <c r="M43" s="44"/>
      <c r="N43" s="42"/>
    </row>
    <row r="44" spans="1:14" x14ac:dyDescent="0.35">
      <c r="A44" s="24"/>
      <c r="B44" s="2" t="s">
        <v>60</v>
      </c>
      <c r="C44" s="52"/>
      <c r="D44" s="53"/>
      <c r="E44" s="42"/>
      <c r="F44" s="52"/>
      <c r="G44" s="53"/>
      <c r="H44" s="42"/>
      <c r="I44" s="52"/>
      <c r="J44" s="53"/>
      <c r="K44" s="42"/>
      <c r="L44" s="52"/>
      <c r="M44" s="53"/>
      <c r="N44" s="42"/>
    </row>
    <row r="45" spans="1:14" x14ac:dyDescent="0.35">
      <c r="A45" s="24"/>
      <c r="B45" s="3" t="s">
        <v>49</v>
      </c>
      <c r="C45" s="54">
        <v>5</v>
      </c>
      <c r="D45" s="55">
        <v>3650</v>
      </c>
      <c r="E45" s="42">
        <f t="shared" ref="E45:E47" si="7">(C45*D45)/78840</f>
        <v>0.23148148148148148</v>
      </c>
      <c r="F45" s="54"/>
      <c r="G45" s="55"/>
      <c r="H45" s="42"/>
      <c r="I45" s="52"/>
      <c r="J45" s="53"/>
      <c r="K45" s="42"/>
      <c r="L45" s="52"/>
      <c r="M45" s="53"/>
      <c r="N45" s="42"/>
    </row>
    <row r="46" spans="1:14" x14ac:dyDescent="0.35">
      <c r="A46" s="24"/>
      <c r="B46" s="3" t="s">
        <v>50</v>
      </c>
      <c r="C46" s="54">
        <v>10</v>
      </c>
      <c r="D46" s="55">
        <v>3650</v>
      </c>
      <c r="E46" s="42">
        <f t="shared" si="7"/>
        <v>0.46296296296296297</v>
      </c>
      <c r="F46" s="54"/>
      <c r="G46" s="55"/>
      <c r="H46" s="42"/>
      <c r="I46" s="52"/>
      <c r="J46" s="53"/>
      <c r="K46" s="42"/>
      <c r="L46" s="52"/>
      <c r="M46" s="53"/>
      <c r="N46" s="42"/>
    </row>
    <row r="47" spans="1:14" x14ac:dyDescent="0.35">
      <c r="A47" s="24"/>
      <c r="B47" s="3" t="s">
        <v>51</v>
      </c>
      <c r="C47" s="54">
        <v>20</v>
      </c>
      <c r="D47" s="55">
        <v>7300</v>
      </c>
      <c r="E47" s="42">
        <f t="shared" si="7"/>
        <v>1.8518518518518519</v>
      </c>
      <c r="F47" s="54"/>
      <c r="G47" s="55"/>
      <c r="H47" s="42"/>
      <c r="I47" s="52"/>
      <c r="J47" s="53"/>
      <c r="K47" s="42"/>
      <c r="L47" s="52"/>
      <c r="M47" s="53"/>
      <c r="N47" s="42"/>
    </row>
    <row r="48" spans="1:14" x14ac:dyDescent="0.35">
      <c r="A48" s="24"/>
      <c r="B48" s="3" t="s">
        <v>52</v>
      </c>
      <c r="C48" s="52"/>
      <c r="D48" s="53"/>
      <c r="E48" s="42"/>
      <c r="F48" s="54">
        <v>30</v>
      </c>
      <c r="G48" s="55">
        <v>365</v>
      </c>
      <c r="H48" s="42">
        <f t="shared" si="3"/>
        <v>0.1388888888888889</v>
      </c>
      <c r="I48" s="52"/>
      <c r="J48" s="53"/>
      <c r="K48" s="42"/>
      <c r="L48" s="52"/>
      <c r="M48" s="53"/>
      <c r="N48" s="42"/>
    </row>
    <row r="49" spans="1:14" x14ac:dyDescent="0.35">
      <c r="A49" s="24"/>
      <c r="B49" s="2" t="s">
        <v>61</v>
      </c>
      <c r="C49" s="52"/>
      <c r="D49" s="53"/>
      <c r="E49" s="42"/>
      <c r="F49" s="54"/>
      <c r="G49" s="55"/>
      <c r="H49" s="42"/>
      <c r="I49" s="52"/>
      <c r="J49" s="53"/>
      <c r="K49" s="42"/>
      <c r="L49" s="52"/>
      <c r="M49" s="53"/>
      <c r="N49" s="42"/>
    </row>
    <row r="50" spans="1:14" x14ac:dyDescent="0.35">
      <c r="A50" s="24"/>
      <c r="B50" s="3" t="s">
        <v>53</v>
      </c>
      <c r="C50" s="54">
        <v>20</v>
      </c>
      <c r="D50" s="55">
        <v>3650</v>
      </c>
      <c r="E50" s="42">
        <f t="shared" ref="E50:E54" si="8">(C50*D50)/78840</f>
        <v>0.92592592592592593</v>
      </c>
      <c r="F50" s="54"/>
      <c r="G50" s="55"/>
      <c r="H50" s="42"/>
      <c r="I50" s="52"/>
      <c r="J50" s="53"/>
      <c r="K50" s="42"/>
      <c r="L50" s="52"/>
      <c r="M50" s="53"/>
      <c r="N50" s="42"/>
    </row>
    <row r="51" spans="1:14" x14ac:dyDescent="0.35">
      <c r="A51" s="24"/>
      <c r="B51" s="3" t="s">
        <v>54</v>
      </c>
      <c r="C51" s="54">
        <v>20</v>
      </c>
      <c r="D51" s="55">
        <v>365</v>
      </c>
      <c r="E51" s="42">
        <f t="shared" si="8"/>
        <v>9.2592592592592587E-2</v>
      </c>
      <c r="F51" s="54"/>
      <c r="G51" s="55"/>
      <c r="H51" s="42"/>
      <c r="I51" s="52"/>
      <c r="J51" s="53"/>
      <c r="K51" s="42"/>
      <c r="L51" s="52"/>
      <c r="M51" s="53"/>
      <c r="N51" s="42"/>
    </row>
    <row r="52" spans="1:14" x14ac:dyDescent="0.35">
      <c r="A52" s="24"/>
      <c r="B52" s="4" t="s">
        <v>55</v>
      </c>
      <c r="C52" s="54">
        <v>60</v>
      </c>
      <c r="D52" s="55">
        <v>365</v>
      </c>
      <c r="E52" s="42">
        <f t="shared" si="8"/>
        <v>0.27777777777777779</v>
      </c>
      <c r="F52" s="54"/>
      <c r="G52" s="55"/>
      <c r="H52" s="42"/>
      <c r="I52" s="52"/>
      <c r="J52" s="53"/>
      <c r="K52" s="42"/>
      <c r="L52" s="52"/>
      <c r="M52" s="53"/>
      <c r="N52" s="42"/>
    </row>
    <row r="53" spans="1:14" x14ac:dyDescent="0.35">
      <c r="A53" s="24"/>
      <c r="B53" s="3" t="s">
        <v>56</v>
      </c>
      <c r="C53" s="54">
        <v>20</v>
      </c>
      <c r="D53" s="55">
        <v>365</v>
      </c>
      <c r="E53" s="42">
        <f t="shared" si="8"/>
        <v>9.2592592592592587E-2</v>
      </c>
      <c r="F53" s="54"/>
      <c r="G53" s="55"/>
      <c r="H53" s="42"/>
      <c r="I53" s="52"/>
      <c r="J53" s="53"/>
      <c r="K53" s="42"/>
      <c r="L53" s="52"/>
      <c r="M53" s="53"/>
      <c r="N53" s="42"/>
    </row>
    <row r="54" spans="1:14" x14ac:dyDescent="0.35">
      <c r="A54" s="24"/>
      <c r="B54" s="3" t="s">
        <v>52</v>
      </c>
      <c r="C54" s="54">
        <v>30</v>
      </c>
      <c r="D54" s="55">
        <v>365</v>
      </c>
      <c r="E54" s="42">
        <f t="shared" si="8"/>
        <v>0.1388888888888889</v>
      </c>
      <c r="F54" s="54"/>
      <c r="G54" s="55"/>
      <c r="H54" s="42"/>
      <c r="I54" s="52"/>
      <c r="J54" s="53"/>
      <c r="K54" s="42"/>
      <c r="L54" s="52"/>
      <c r="M54" s="53"/>
      <c r="N54" s="42"/>
    </row>
    <row r="55" spans="1:14" x14ac:dyDescent="0.35">
      <c r="A55" s="24"/>
      <c r="B55" s="3" t="s">
        <v>62</v>
      </c>
      <c r="C55" s="52"/>
      <c r="D55" s="53"/>
      <c r="E55" s="42"/>
      <c r="F55" s="54"/>
      <c r="G55" s="55"/>
      <c r="H55" s="42"/>
      <c r="I55" s="52"/>
      <c r="J55" s="53"/>
      <c r="K55" s="42"/>
      <c r="L55" s="52"/>
      <c r="M55" s="53"/>
      <c r="N55" s="42"/>
    </row>
    <row r="56" spans="1:14" x14ac:dyDescent="0.35">
      <c r="A56" s="24"/>
      <c r="B56" s="3" t="s">
        <v>57</v>
      </c>
      <c r="C56" s="54">
        <v>30</v>
      </c>
      <c r="D56" s="55">
        <v>200</v>
      </c>
      <c r="E56" s="42">
        <f t="shared" ref="E56:E58" si="9">(C56*D56)/78840</f>
        <v>7.6103500761035003E-2</v>
      </c>
      <c r="F56" s="54"/>
      <c r="G56" s="55"/>
      <c r="H56" s="42"/>
      <c r="I56" s="52"/>
      <c r="J56" s="53"/>
      <c r="K56" s="42"/>
      <c r="L56" s="52"/>
      <c r="M56" s="53"/>
      <c r="N56" s="42"/>
    </row>
    <row r="57" spans="1:14" x14ac:dyDescent="0.35">
      <c r="A57" s="24"/>
      <c r="B57" s="3" t="s">
        <v>58</v>
      </c>
      <c r="C57" s="54">
        <v>30</v>
      </c>
      <c r="D57" s="55">
        <v>100</v>
      </c>
      <c r="E57" s="42">
        <f t="shared" si="9"/>
        <v>3.8051750380517502E-2</v>
      </c>
      <c r="F57" s="54"/>
      <c r="G57" s="55"/>
      <c r="H57" s="42"/>
      <c r="I57" s="52"/>
      <c r="J57" s="53"/>
      <c r="K57" s="42"/>
      <c r="L57" s="52"/>
      <c r="M57" s="53"/>
      <c r="N57" s="42"/>
    </row>
    <row r="58" spans="1:14" x14ac:dyDescent="0.35">
      <c r="A58" s="24"/>
      <c r="B58" s="3" t="s">
        <v>59</v>
      </c>
      <c r="C58" s="54">
        <v>30</v>
      </c>
      <c r="D58" s="55">
        <v>50</v>
      </c>
      <c r="E58" s="42">
        <f t="shared" si="9"/>
        <v>1.9025875190258751E-2</v>
      </c>
      <c r="F58" s="54"/>
      <c r="G58" s="55"/>
      <c r="H58" s="42"/>
      <c r="I58" s="52"/>
      <c r="J58" s="53"/>
      <c r="K58" s="42"/>
      <c r="L58" s="52"/>
      <c r="M58" s="53"/>
      <c r="N58" s="42"/>
    </row>
    <row r="59" spans="1:14" x14ac:dyDescent="0.35">
      <c r="A59" s="24"/>
      <c r="B59" s="3"/>
      <c r="C59" s="52"/>
      <c r="D59" s="53"/>
      <c r="E59" s="42"/>
      <c r="F59" s="52"/>
      <c r="G59" s="53"/>
      <c r="H59" s="42"/>
      <c r="I59" s="52"/>
      <c r="J59" s="53"/>
      <c r="K59" s="42"/>
      <c r="L59" s="52"/>
      <c r="M59" s="53"/>
      <c r="N59" s="42"/>
    </row>
    <row r="60" spans="1:14" x14ac:dyDescent="0.35">
      <c r="A60" s="24">
        <v>8</v>
      </c>
      <c r="B60" s="2" t="s">
        <v>63</v>
      </c>
      <c r="C60" s="52"/>
      <c r="D60" s="53"/>
      <c r="E60" s="42"/>
      <c r="F60" s="52"/>
      <c r="G60" s="53"/>
      <c r="H60" s="42"/>
      <c r="I60" s="52"/>
      <c r="J60" s="53"/>
      <c r="K60" s="42"/>
      <c r="L60" s="52"/>
      <c r="M60" s="53"/>
      <c r="N60" s="42"/>
    </row>
    <row r="61" spans="1:14" x14ac:dyDescent="0.35">
      <c r="A61" s="24"/>
      <c r="B61" s="5" t="s">
        <v>112</v>
      </c>
      <c r="C61" s="52"/>
      <c r="D61" s="53"/>
      <c r="E61" s="42"/>
      <c r="F61" s="52">
        <v>120</v>
      </c>
      <c r="G61" s="53">
        <v>52</v>
      </c>
      <c r="H61" s="42">
        <f t="shared" si="3"/>
        <v>7.9147640791476404E-2</v>
      </c>
      <c r="I61" s="52"/>
      <c r="J61" s="53"/>
      <c r="K61" s="42"/>
      <c r="L61" s="52"/>
      <c r="M61" s="53"/>
      <c r="N61" s="42"/>
    </row>
    <row r="62" spans="1:14" ht="21.75" customHeight="1" x14ac:dyDescent="0.35">
      <c r="A62" s="24"/>
      <c r="B62" s="82" t="s">
        <v>64</v>
      </c>
      <c r="C62" s="52"/>
      <c r="D62" s="53"/>
      <c r="E62" s="42"/>
      <c r="F62" s="52">
        <v>60</v>
      </c>
      <c r="G62" s="53">
        <v>250</v>
      </c>
      <c r="H62" s="42">
        <f t="shared" si="3"/>
        <v>0.19025875190258751</v>
      </c>
      <c r="I62" s="52"/>
      <c r="J62" s="53"/>
      <c r="K62" s="42"/>
      <c r="L62" s="52"/>
      <c r="M62" s="53"/>
      <c r="N62" s="42"/>
    </row>
    <row r="63" spans="1:14" ht="21.75" customHeight="1" x14ac:dyDescent="0.35">
      <c r="A63" s="24"/>
      <c r="B63" s="82"/>
      <c r="C63" s="52"/>
      <c r="D63" s="53"/>
      <c r="E63" s="42"/>
      <c r="F63" s="52"/>
      <c r="G63" s="53"/>
      <c r="H63" s="42"/>
      <c r="I63" s="52"/>
      <c r="J63" s="53"/>
      <c r="K63" s="42"/>
      <c r="L63" s="52"/>
      <c r="M63" s="53"/>
      <c r="N63" s="42"/>
    </row>
    <row r="64" spans="1:14" x14ac:dyDescent="0.35">
      <c r="A64" s="24"/>
      <c r="B64" s="6" t="s">
        <v>65</v>
      </c>
      <c r="C64" s="52"/>
      <c r="D64" s="53"/>
      <c r="E64" s="42"/>
      <c r="F64" s="52">
        <v>1800</v>
      </c>
      <c r="G64" s="53">
        <v>4</v>
      </c>
      <c r="H64" s="42">
        <f t="shared" si="3"/>
        <v>9.1324200913242004E-2</v>
      </c>
      <c r="I64" s="52"/>
      <c r="J64" s="53"/>
      <c r="K64" s="42"/>
      <c r="L64" s="52"/>
      <c r="M64" s="53"/>
      <c r="N64" s="42"/>
    </row>
    <row r="65" spans="1:14" x14ac:dyDescent="0.35">
      <c r="A65" s="24"/>
      <c r="B65" s="6" t="s">
        <v>66</v>
      </c>
      <c r="C65" s="52"/>
      <c r="D65" s="53"/>
      <c r="E65" s="42"/>
      <c r="F65" s="52">
        <v>1440</v>
      </c>
      <c r="G65" s="53">
        <v>1</v>
      </c>
      <c r="H65" s="42">
        <f t="shared" si="3"/>
        <v>1.8264840182648401E-2</v>
      </c>
      <c r="I65" s="52">
        <v>1440</v>
      </c>
      <c r="J65" s="53">
        <v>1</v>
      </c>
      <c r="K65" s="42">
        <f t="shared" ref="K65" si="10">(I65*J65)/78840</f>
        <v>1.8264840182648401E-2</v>
      </c>
      <c r="L65" s="52"/>
      <c r="M65" s="53"/>
      <c r="N65" s="42"/>
    </row>
    <row r="66" spans="1:14" x14ac:dyDescent="0.35">
      <c r="A66" s="24"/>
      <c r="B66" s="6" t="s">
        <v>67</v>
      </c>
      <c r="C66" s="52"/>
      <c r="D66" s="53"/>
      <c r="E66" s="42"/>
      <c r="F66" s="52">
        <v>30</v>
      </c>
      <c r="G66" s="53">
        <v>52</v>
      </c>
      <c r="H66" s="42">
        <f t="shared" si="3"/>
        <v>1.9786910197869101E-2</v>
      </c>
      <c r="I66" s="52"/>
      <c r="J66" s="53"/>
      <c r="K66" s="42"/>
      <c r="L66" s="52"/>
      <c r="M66" s="53"/>
      <c r="N66" s="42"/>
    </row>
    <row r="67" spans="1:14" x14ac:dyDescent="0.35">
      <c r="A67" s="24"/>
      <c r="B67" s="6" t="s">
        <v>116</v>
      </c>
      <c r="C67" s="52"/>
      <c r="D67" s="53"/>
      <c r="E67" s="42"/>
      <c r="F67" s="52">
        <v>180</v>
      </c>
      <c r="G67" s="53">
        <v>52</v>
      </c>
      <c r="H67" s="42">
        <f t="shared" si="3"/>
        <v>0.11872146118721461</v>
      </c>
      <c r="I67" s="52"/>
      <c r="J67" s="53"/>
      <c r="K67" s="42"/>
      <c r="L67" s="52"/>
      <c r="M67" s="53"/>
      <c r="N67" s="42"/>
    </row>
    <row r="68" spans="1:14" x14ac:dyDescent="0.35">
      <c r="A68" s="24"/>
      <c r="B68" s="6" t="s">
        <v>68</v>
      </c>
      <c r="C68" s="52"/>
      <c r="D68" s="53"/>
      <c r="E68" s="42"/>
      <c r="F68" s="56">
        <v>180</v>
      </c>
      <c r="G68" s="53">
        <v>15</v>
      </c>
      <c r="H68" s="42">
        <f t="shared" si="3"/>
        <v>3.4246575342465752E-2</v>
      </c>
      <c r="I68" s="52"/>
      <c r="J68" s="53"/>
      <c r="K68" s="42"/>
      <c r="L68" s="52"/>
      <c r="M68" s="53"/>
      <c r="N68" s="42"/>
    </row>
    <row r="69" spans="1:14" x14ac:dyDescent="0.35">
      <c r="A69" s="24"/>
      <c r="B69" s="2" t="s">
        <v>69</v>
      </c>
      <c r="C69" s="56"/>
      <c r="D69" s="53"/>
      <c r="E69" s="42"/>
      <c r="F69" s="56">
        <v>1800</v>
      </c>
      <c r="G69" s="53">
        <v>3</v>
      </c>
      <c r="H69" s="42">
        <f t="shared" ref="H69" si="11">(F69*G69)/78840</f>
        <v>6.8493150684931503E-2</v>
      </c>
      <c r="I69" s="56">
        <v>1800</v>
      </c>
      <c r="J69" s="53">
        <v>3</v>
      </c>
      <c r="K69" s="42">
        <f t="shared" ref="K69" si="12">(I69*J69)/78840</f>
        <v>6.8493150684931503E-2</v>
      </c>
      <c r="L69" s="52"/>
      <c r="M69" s="53"/>
      <c r="N69" s="42"/>
    </row>
    <row r="70" spans="1:14" x14ac:dyDescent="0.35">
      <c r="A70" s="24"/>
      <c r="B70" s="2" t="s">
        <v>70</v>
      </c>
      <c r="C70" s="52"/>
      <c r="D70" s="53"/>
      <c r="E70" s="42"/>
      <c r="F70" s="52"/>
      <c r="G70" s="53"/>
      <c r="H70" s="42"/>
      <c r="I70" s="52"/>
      <c r="J70" s="53"/>
      <c r="K70" s="42"/>
      <c r="L70" s="52"/>
      <c r="M70" s="53"/>
      <c r="N70" s="42"/>
    </row>
    <row r="71" spans="1:14" x14ac:dyDescent="0.35">
      <c r="A71" s="24"/>
      <c r="B71" s="2" t="s">
        <v>77</v>
      </c>
      <c r="C71" s="52"/>
      <c r="D71" s="53"/>
      <c r="E71" s="42"/>
      <c r="F71" s="52"/>
      <c r="G71" s="53"/>
      <c r="H71" s="42"/>
      <c r="I71" s="52"/>
      <c r="J71" s="53"/>
      <c r="K71" s="42"/>
      <c r="L71" s="52"/>
      <c r="M71" s="53"/>
      <c r="N71" s="42"/>
    </row>
    <row r="72" spans="1:14" x14ac:dyDescent="0.35">
      <c r="A72" s="24"/>
      <c r="B72" s="6" t="s">
        <v>71</v>
      </c>
      <c r="C72" s="52"/>
      <c r="D72" s="53"/>
      <c r="E72" s="42"/>
      <c r="F72" s="56">
        <v>180</v>
      </c>
      <c r="G72" s="53">
        <v>5</v>
      </c>
      <c r="H72" s="42">
        <f t="shared" ref="H72:H73" si="13">(F72*G72)/78840</f>
        <v>1.1415525114155251E-2</v>
      </c>
      <c r="I72" s="52"/>
      <c r="J72" s="53"/>
      <c r="K72" s="42"/>
      <c r="L72" s="52"/>
      <c r="M72" s="53"/>
      <c r="N72" s="42"/>
    </row>
    <row r="73" spans="1:14" x14ac:dyDescent="0.35">
      <c r="A73" s="24"/>
      <c r="B73" s="6" t="s">
        <v>72</v>
      </c>
      <c r="C73" s="52"/>
      <c r="D73" s="53"/>
      <c r="E73" s="42"/>
      <c r="F73" s="56">
        <v>180</v>
      </c>
      <c r="G73" s="53">
        <v>5</v>
      </c>
      <c r="H73" s="42">
        <f t="shared" si="13"/>
        <v>1.1415525114155251E-2</v>
      </c>
      <c r="I73" s="52"/>
      <c r="J73" s="53"/>
      <c r="K73" s="42"/>
      <c r="L73" s="52"/>
      <c r="M73" s="53"/>
      <c r="N73" s="42"/>
    </row>
    <row r="74" spans="1:14" x14ac:dyDescent="0.35">
      <c r="A74" s="24"/>
      <c r="B74" s="6" t="s">
        <v>73</v>
      </c>
      <c r="C74" s="52"/>
      <c r="D74" s="53"/>
      <c r="E74" s="42"/>
      <c r="F74" s="56">
        <v>180</v>
      </c>
      <c r="G74" s="53">
        <v>5</v>
      </c>
      <c r="H74" s="42">
        <f t="shared" ref="H74:H76" si="14">(F74*G74)/78840</f>
        <v>1.1415525114155251E-2</v>
      </c>
      <c r="I74" s="52"/>
      <c r="J74" s="53"/>
      <c r="K74" s="42"/>
      <c r="L74" s="52"/>
      <c r="M74" s="53"/>
      <c r="N74" s="42"/>
    </row>
    <row r="75" spans="1:14" x14ac:dyDescent="0.35">
      <c r="A75" s="24"/>
      <c r="B75" s="6" t="s">
        <v>74</v>
      </c>
      <c r="C75" s="52"/>
      <c r="D75" s="53"/>
      <c r="E75" s="42"/>
      <c r="F75" s="56">
        <v>180</v>
      </c>
      <c r="G75" s="53">
        <v>5</v>
      </c>
      <c r="H75" s="42">
        <f t="shared" si="14"/>
        <v>1.1415525114155251E-2</v>
      </c>
      <c r="I75" s="52"/>
      <c r="J75" s="53"/>
      <c r="K75" s="42"/>
      <c r="L75" s="52"/>
      <c r="M75" s="53"/>
      <c r="N75" s="42"/>
    </row>
    <row r="76" spans="1:14" x14ac:dyDescent="0.35">
      <c r="A76" s="24"/>
      <c r="B76" s="6" t="s">
        <v>75</v>
      </c>
      <c r="C76" s="52"/>
      <c r="D76" s="53"/>
      <c r="E76" s="42"/>
      <c r="F76" s="56">
        <v>180</v>
      </c>
      <c r="G76" s="53">
        <v>5</v>
      </c>
      <c r="H76" s="42">
        <f t="shared" si="14"/>
        <v>1.1415525114155251E-2</v>
      </c>
      <c r="I76" s="52"/>
      <c r="J76" s="53"/>
      <c r="K76" s="42"/>
      <c r="L76" s="52"/>
      <c r="M76" s="53"/>
      <c r="N76" s="42"/>
    </row>
    <row r="77" spans="1:14" x14ac:dyDescent="0.35">
      <c r="A77" s="24"/>
      <c r="B77" s="6" t="s">
        <v>76</v>
      </c>
      <c r="C77" s="52"/>
      <c r="D77" s="53"/>
      <c r="E77" s="42"/>
      <c r="F77" s="56">
        <v>20</v>
      </c>
      <c r="G77" s="53">
        <v>20</v>
      </c>
      <c r="H77" s="42">
        <f t="shared" ref="H77" si="15">(F77*G77)/78840</f>
        <v>5.0735667174023336E-3</v>
      </c>
      <c r="I77" s="52"/>
      <c r="J77" s="53"/>
      <c r="K77" s="42"/>
      <c r="L77" s="52"/>
      <c r="M77" s="53"/>
      <c r="N77" s="42"/>
    </row>
    <row r="78" spans="1:14" x14ac:dyDescent="0.35">
      <c r="A78" s="24"/>
      <c r="B78" s="6" t="s">
        <v>114</v>
      </c>
      <c r="C78" s="56">
        <v>180</v>
      </c>
      <c r="D78" s="53">
        <v>3</v>
      </c>
      <c r="E78" s="42">
        <f t="shared" ref="E78" si="16">(C78*D78)/78840</f>
        <v>6.8493150684931503E-3</v>
      </c>
      <c r="F78" s="56">
        <v>180</v>
      </c>
      <c r="G78" s="53">
        <v>3</v>
      </c>
      <c r="H78" s="42">
        <f>(F78*G78)/78840</f>
        <v>6.8493150684931503E-3</v>
      </c>
      <c r="I78" s="56">
        <v>180</v>
      </c>
      <c r="J78" s="53">
        <v>3</v>
      </c>
      <c r="K78" s="42">
        <f t="shared" ref="K78" si="17">(I78*J78)/78840</f>
        <v>6.8493150684931503E-3</v>
      </c>
      <c r="L78" s="52"/>
      <c r="M78" s="53"/>
      <c r="N78" s="42"/>
    </row>
    <row r="79" spans="1:14" x14ac:dyDescent="0.35">
      <c r="A79" s="24"/>
      <c r="B79" s="6" t="s">
        <v>127</v>
      </c>
      <c r="C79" s="56"/>
      <c r="D79" s="53"/>
      <c r="E79" s="42"/>
      <c r="F79" s="56">
        <v>3600</v>
      </c>
      <c r="G79" s="53">
        <v>2</v>
      </c>
      <c r="H79" s="42">
        <f>(F79*G79)/78840</f>
        <v>9.1324200913242004E-2</v>
      </c>
      <c r="I79" s="56"/>
      <c r="J79" s="53"/>
      <c r="K79" s="42"/>
      <c r="L79" s="52"/>
      <c r="M79" s="53"/>
      <c r="N79" s="42"/>
    </row>
    <row r="80" spans="1:14" x14ac:dyDescent="0.35">
      <c r="A80" s="24"/>
      <c r="B80" s="6" t="s">
        <v>128</v>
      </c>
      <c r="C80" s="56"/>
      <c r="D80" s="53"/>
      <c r="E80" s="42"/>
      <c r="F80" s="56">
        <v>7200</v>
      </c>
      <c r="G80" s="53">
        <v>2</v>
      </c>
      <c r="H80" s="42">
        <f>(F80*G80)/78840</f>
        <v>0.18264840182648401</v>
      </c>
      <c r="I80" s="56"/>
      <c r="J80" s="53"/>
      <c r="K80" s="42"/>
      <c r="L80" s="52"/>
      <c r="M80" s="53"/>
      <c r="N80" s="42"/>
    </row>
    <row r="81" spans="1:14" x14ac:dyDescent="0.35">
      <c r="A81" s="24"/>
      <c r="B81" s="6" t="s">
        <v>129</v>
      </c>
      <c r="C81" s="56"/>
      <c r="D81" s="53"/>
      <c r="E81" s="42"/>
      <c r="F81" s="56">
        <v>3600</v>
      </c>
      <c r="G81" s="53">
        <v>2</v>
      </c>
      <c r="H81" s="42">
        <f>(F81*G81)/78840</f>
        <v>9.1324200913242004E-2</v>
      </c>
      <c r="I81" s="56"/>
      <c r="J81" s="53"/>
      <c r="K81" s="42"/>
      <c r="L81" s="52"/>
      <c r="M81" s="53"/>
      <c r="N81" s="42"/>
    </row>
    <row r="82" spans="1:14" x14ac:dyDescent="0.35">
      <c r="A82" s="24"/>
      <c r="B82" s="3" t="s">
        <v>130</v>
      </c>
      <c r="C82" s="52"/>
      <c r="D82" s="53"/>
      <c r="E82" s="42"/>
      <c r="F82" s="52">
        <v>180</v>
      </c>
      <c r="G82" s="53">
        <v>12</v>
      </c>
      <c r="H82" s="42">
        <f>(F82*G82)/78840</f>
        <v>2.7397260273972601E-2</v>
      </c>
      <c r="I82" s="52"/>
      <c r="J82" s="53"/>
      <c r="K82" s="42"/>
      <c r="L82" s="52"/>
      <c r="M82" s="53"/>
      <c r="N82" s="42"/>
    </row>
    <row r="83" spans="1:14" x14ac:dyDescent="0.35">
      <c r="A83" s="24"/>
      <c r="B83" s="3"/>
      <c r="C83" s="52"/>
      <c r="D83" s="53"/>
      <c r="E83" s="42"/>
      <c r="F83" s="52"/>
      <c r="G83" s="53"/>
      <c r="H83" s="42"/>
      <c r="I83" s="52"/>
      <c r="J83" s="53"/>
      <c r="K83" s="57"/>
      <c r="L83" s="52"/>
      <c r="M83" s="53"/>
      <c r="N83" s="42"/>
    </row>
    <row r="84" spans="1:14" x14ac:dyDescent="0.35">
      <c r="A84" s="24">
        <v>9</v>
      </c>
      <c r="B84" s="21" t="s">
        <v>10</v>
      </c>
      <c r="C84" s="52"/>
      <c r="D84" s="53"/>
      <c r="E84" s="42"/>
      <c r="F84" s="52"/>
      <c r="G84" s="53"/>
      <c r="H84" s="42"/>
      <c r="I84" s="52"/>
      <c r="J84" s="53"/>
      <c r="K84" s="57"/>
      <c r="L84" s="52"/>
      <c r="M84" s="53"/>
      <c r="N84" s="42"/>
    </row>
    <row r="85" spans="1:14" x14ac:dyDescent="0.35">
      <c r="A85" s="24"/>
      <c r="B85" s="32" t="s">
        <v>78</v>
      </c>
      <c r="C85" s="52"/>
      <c r="D85" s="53"/>
      <c r="E85" s="42"/>
      <c r="F85" s="33">
        <v>4</v>
      </c>
      <c r="G85" s="53">
        <v>5917</v>
      </c>
      <c r="H85" s="42">
        <f>(F85*G85)/78840</f>
        <v>0.30020294266869607</v>
      </c>
      <c r="I85" s="33">
        <v>4</v>
      </c>
      <c r="J85" s="34">
        <v>17751</v>
      </c>
      <c r="K85" s="45">
        <f>(I85*J85)/78840</f>
        <v>0.90060882800608832</v>
      </c>
      <c r="L85" s="52"/>
      <c r="M85" s="53"/>
      <c r="N85" s="42"/>
    </row>
    <row r="86" spans="1:14" x14ac:dyDescent="0.35">
      <c r="A86" s="24"/>
      <c r="B86" s="32" t="s">
        <v>79</v>
      </c>
      <c r="C86" s="52"/>
      <c r="D86" s="53"/>
      <c r="E86" s="42"/>
      <c r="F86" s="52"/>
      <c r="G86" s="53"/>
      <c r="H86" s="42"/>
      <c r="I86" s="33">
        <v>15</v>
      </c>
      <c r="J86" s="34">
        <v>1310</v>
      </c>
      <c r="K86" s="45">
        <f t="shared" ref="K86:K117" si="18">(I86*J86)/78840</f>
        <v>0.24923896499238965</v>
      </c>
      <c r="L86" s="52"/>
      <c r="M86" s="53"/>
      <c r="N86" s="42"/>
    </row>
    <row r="87" spans="1:14" x14ac:dyDescent="0.35">
      <c r="A87" s="24"/>
      <c r="B87" s="32" t="s">
        <v>80</v>
      </c>
      <c r="C87" s="52"/>
      <c r="D87" s="53"/>
      <c r="E87" s="42"/>
      <c r="F87" s="52"/>
      <c r="G87" s="53"/>
      <c r="H87" s="42"/>
      <c r="I87" s="33">
        <v>15</v>
      </c>
      <c r="J87" s="34">
        <v>1642</v>
      </c>
      <c r="K87" s="45">
        <f t="shared" si="18"/>
        <v>0.3124048706240487</v>
      </c>
      <c r="L87" s="52"/>
      <c r="M87" s="53"/>
      <c r="N87" s="42"/>
    </row>
    <row r="88" spans="1:14" x14ac:dyDescent="0.35">
      <c r="A88" s="24"/>
      <c r="B88" s="32" t="s">
        <v>81</v>
      </c>
      <c r="C88" s="52"/>
      <c r="D88" s="53"/>
      <c r="E88" s="42"/>
      <c r="F88" s="52"/>
      <c r="G88" s="53"/>
      <c r="H88" s="42"/>
      <c r="I88" s="33">
        <v>5</v>
      </c>
      <c r="J88" s="34">
        <v>1403</v>
      </c>
      <c r="K88" s="45">
        <f t="shared" si="18"/>
        <v>8.8977676306443432E-2</v>
      </c>
      <c r="L88" s="52"/>
      <c r="M88" s="53"/>
      <c r="N88" s="42"/>
    </row>
    <row r="89" spans="1:14" x14ac:dyDescent="0.35">
      <c r="A89" s="24"/>
      <c r="B89" s="32" t="s">
        <v>82</v>
      </c>
      <c r="C89" s="52"/>
      <c r="D89" s="53"/>
      <c r="E89" s="42"/>
      <c r="F89" s="52"/>
      <c r="G89" s="53"/>
      <c r="H89" s="42"/>
      <c r="I89" s="33">
        <v>40</v>
      </c>
      <c r="J89" s="34">
        <v>504</v>
      </c>
      <c r="K89" s="45">
        <f t="shared" si="18"/>
        <v>0.25570776255707761</v>
      </c>
      <c r="L89" s="52"/>
      <c r="M89" s="53"/>
      <c r="N89" s="42"/>
    </row>
    <row r="90" spans="1:14" x14ac:dyDescent="0.35">
      <c r="A90" s="24"/>
      <c r="B90" s="32" t="s">
        <v>83</v>
      </c>
      <c r="C90" s="33">
        <v>60</v>
      </c>
      <c r="D90" s="34">
        <v>12</v>
      </c>
      <c r="E90" s="45">
        <f t="shared" ref="E90" si="19">(C90*D90)/78840</f>
        <v>9.1324200913242004E-3</v>
      </c>
      <c r="F90" s="52"/>
      <c r="G90" s="53"/>
      <c r="H90" s="42"/>
      <c r="I90" s="33">
        <v>60</v>
      </c>
      <c r="J90" s="34">
        <v>12</v>
      </c>
      <c r="K90" s="45">
        <f t="shared" si="18"/>
        <v>9.1324200913242004E-3</v>
      </c>
      <c r="L90" s="52"/>
      <c r="M90" s="53"/>
      <c r="N90" s="42"/>
    </row>
    <row r="91" spans="1:14" x14ac:dyDescent="0.35">
      <c r="A91" s="24"/>
      <c r="B91" s="32" t="s">
        <v>84</v>
      </c>
      <c r="C91" s="52"/>
      <c r="D91" s="53"/>
      <c r="E91" s="42"/>
      <c r="F91" s="52"/>
      <c r="G91" s="53"/>
      <c r="H91" s="42"/>
      <c r="I91" s="33">
        <v>60</v>
      </c>
      <c r="J91" s="34">
        <v>48</v>
      </c>
      <c r="K91" s="45">
        <f t="shared" si="18"/>
        <v>3.6529680365296802E-2</v>
      </c>
      <c r="L91" s="52"/>
      <c r="M91" s="53"/>
      <c r="N91" s="42"/>
    </row>
    <row r="92" spans="1:14" x14ac:dyDescent="0.35">
      <c r="A92" s="24"/>
      <c r="B92" s="32" t="s">
        <v>85</v>
      </c>
      <c r="C92" s="52"/>
      <c r="D92" s="53"/>
      <c r="E92" s="42"/>
      <c r="F92" s="33">
        <v>15</v>
      </c>
      <c r="G92" s="34">
        <v>60</v>
      </c>
      <c r="H92" s="45">
        <f t="shared" ref="H92" si="20">(F92*G92)/78840</f>
        <v>1.1415525114155251E-2</v>
      </c>
      <c r="I92" s="33">
        <v>15</v>
      </c>
      <c r="J92" s="34">
        <v>60</v>
      </c>
      <c r="K92" s="45">
        <f t="shared" si="18"/>
        <v>1.1415525114155251E-2</v>
      </c>
      <c r="L92" s="52"/>
      <c r="M92" s="53"/>
      <c r="N92" s="42"/>
    </row>
    <row r="93" spans="1:14" x14ac:dyDescent="0.35">
      <c r="A93" s="24"/>
      <c r="B93" s="32" t="s">
        <v>86</v>
      </c>
      <c r="C93" s="52"/>
      <c r="D93" s="53"/>
      <c r="E93" s="42"/>
      <c r="F93" s="33">
        <v>120</v>
      </c>
      <c r="G93" s="34">
        <v>50</v>
      </c>
      <c r="H93" s="45">
        <f t="shared" ref="H93" si="21">(F93*G93)/78840</f>
        <v>7.6103500761035003E-2</v>
      </c>
      <c r="I93" s="33">
        <v>90</v>
      </c>
      <c r="J93" s="34">
        <v>50</v>
      </c>
      <c r="K93" s="45">
        <f t="shared" si="18"/>
        <v>5.7077625570776253E-2</v>
      </c>
      <c r="L93" s="52"/>
      <c r="M93" s="53"/>
      <c r="N93" s="42"/>
    </row>
    <row r="94" spans="1:14" x14ac:dyDescent="0.35">
      <c r="A94" s="24"/>
      <c r="B94" s="32" t="s">
        <v>87</v>
      </c>
      <c r="C94" s="52"/>
      <c r="D94" s="53"/>
      <c r="E94" s="42"/>
      <c r="F94" s="52"/>
      <c r="G94" s="53"/>
      <c r="H94" s="42"/>
      <c r="I94" s="33">
        <v>10</v>
      </c>
      <c r="J94" s="34">
        <v>300</v>
      </c>
      <c r="K94" s="45">
        <f t="shared" si="18"/>
        <v>3.8051750380517502E-2</v>
      </c>
      <c r="L94" s="52"/>
      <c r="M94" s="53"/>
      <c r="N94" s="42"/>
    </row>
    <row r="95" spans="1:14" x14ac:dyDescent="0.35">
      <c r="A95" s="24"/>
      <c r="B95" s="32" t="s">
        <v>88</v>
      </c>
      <c r="C95" s="52"/>
      <c r="D95" s="53"/>
      <c r="E95" s="42"/>
      <c r="F95" s="52"/>
      <c r="G95" s="53"/>
      <c r="H95" s="42"/>
      <c r="I95" s="33">
        <v>30</v>
      </c>
      <c r="J95" s="34">
        <v>100</v>
      </c>
      <c r="K95" s="45">
        <f t="shared" si="18"/>
        <v>3.8051750380517502E-2</v>
      </c>
      <c r="L95" s="52"/>
      <c r="M95" s="53"/>
      <c r="N95" s="42"/>
    </row>
    <row r="96" spans="1:14" x14ac:dyDescent="0.35">
      <c r="A96" s="24"/>
      <c r="B96" s="32" t="s">
        <v>89</v>
      </c>
      <c r="C96" s="52"/>
      <c r="D96" s="53"/>
      <c r="E96" s="42"/>
      <c r="F96" s="52"/>
      <c r="G96" s="53"/>
      <c r="H96" s="42"/>
      <c r="I96" s="33">
        <v>4</v>
      </c>
      <c r="J96" s="34">
        <v>1179</v>
      </c>
      <c r="K96" s="45">
        <f t="shared" si="18"/>
        <v>5.9817351598173515E-2</v>
      </c>
      <c r="L96" s="52"/>
      <c r="M96" s="53"/>
      <c r="N96" s="42"/>
    </row>
    <row r="97" spans="1:14" x14ac:dyDescent="0.35">
      <c r="A97" s="24"/>
      <c r="B97" s="32" t="s">
        <v>90</v>
      </c>
      <c r="C97" s="52"/>
      <c r="D97" s="53"/>
      <c r="E97" s="42"/>
      <c r="F97" s="52"/>
      <c r="G97" s="53"/>
      <c r="H97" s="42"/>
      <c r="I97" s="33">
        <v>90</v>
      </c>
      <c r="J97" s="34">
        <v>12</v>
      </c>
      <c r="K97" s="45">
        <f t="shared" si="18"/>
        <v>1.3698630136986301E-2</v>
      </c>
      <c r="L97" s="52"/>
      <c r="M97" s="53"/>
      <c r="N97" s="42"/>
    </row>
    <row r="98" spans="1:14" x14ac:dyDescent="0.35">
      <c r="A98" s="24"/>
      <c r="B98" s="32" t="s">
        <v>91</v>
      </c>
      <c r="C98" s="52"/>
      <c r="D98" s="53"/>
      <c r="E98" s="42"/>
      <c r="F98" s="52"/>
      <c r="G98" s="53"/>
      <c r="H98" s="42"/>
      <c r="I98" s="33">
        <v>15</v>
      </c>
      <c r="J98" s="34">
        <v>1260</v>
      </c>
      <c r="K98" s="45">
        <f t="shared" si="18"/>
        <v>0.23972602739726026</v>
      </c>
      <c r="L98" s="52"/>
      <c r="M98" s="53"/>
      <c r="N98" s="42"/>
    </row>
    <row r="99" spans="1:14" x14ac:dyDescent="0.35">
      <c r="A99" s="24"/>
      <c r="B99" s="32" t="s">
        <v>92</v>
      </c>
      <c r="C99" s="52"/>
      <c r="D99" s="53"/>
      <c r="E99" s="42"/>
      <c r="F99" s="52"/>
      <c r="G99" s="53"/>
      <c r="H99" s="42"/>
      <c r="I99" s="33">
        <v>15</v>
      </c>
      <c r="J99" s="34">
        <v>96</v>
      </c>
      <c r="K99" s="45">
        <f t="shared" si="18"/>
        <v>1.8264840182648401E-2</v>
      </c>
      <c r="L99" s="52"/>
      <c r="M99" s="53"/>
      <c r="N99" s="42"/>
    </row>
    <row r="100" spans="1:14" x14ac:dyDescent="0.35">
      <c r="A100" s="24"/>
      <c r="B100" s="32" t="s">
        <v>93</v>
      </c>
      <c r="C100" s="52"/>
      <c r="D100" s="53"/>
      <c r="E100" s="42"/>
      <c r="F100" s="33">
        <v>3</v>
      </c>
      <c r="G100" s="34">
        <v>12500</v>
      </c>
      <c r="H100" s="45">
        <f t="shared" ref="H100" si="22">(F100*G100)/78840</f>
        <v>0.4756468797564688</v>
      </c>
      <c r="I100" s="33">
        <v>3</v>
      </c>
      <c r="J100" s="34">
        <v>12500</v>
      </c>
      <c r="K100" s="45">
        <f t="shared" si="18"/>
        <v>0.4756468797564688</v>
      </c>
      <c r="L100" s="52"/>
      <c r="M100" s="53"/>
      <c r="N100" s="42"/>
    </row>
    <row r="101" spans="1:14" x14ac:dyDescent="0.35">
      <c r="A101" s="24"/>
      <c r="B101" s="32" t="s">
        <v>94</v>
      </c>
      <c r="C101" s="52"/>
      <c r="D101" s="53"/>
      <c r="E101" s="42"/>
      <c r="F101" s="52"/>
      <c r="G101" s="53"/>
      <c r="H101" s="42"/>
      <c r="I101" s="33">
        <v>10</v>
      </c>
      <c r="J101" s="34">
        <v>250</v>
      </c>
      <c r="K101" s="45">
        <f t="shared" si="18"/>
        <v>3.1709791983764585E-2</v>
      </c>
      <c r="L101" s="52"/>
      <c r="M101" s="53"/>
      <c r="N101" s="42"/>
    </row>
    <row r="102" spans="1:14" x14ac:dyDescent="0.35">
      <c r="A102" s="24"/>
      <c r="B102" s="32" t="s">
        <v>95</v>
      </c>
      <c r="C102" s="52"/>
      <c r="D102" s="53"/>
      <c r="E102" s="42"/>
      <c r="F102" s="52"/>
      <c r="G102" s="53"/>
      <c r="H102" s="42"/>
      <c r="I102" s="33">
        <v>20</v>
      </c>
      <c r="J102" s="34">
        <v>1000</v>
      </c>
      <c r="K102" s="45">
        <f t="shared" si="18"/>
        <v>0.25367833587011668</v>
      </c>
      <c r="L102" s="52"/>
      <c r="M102" s="53"/>
      <c r="N102" s="42"/>
    </row>
    <row r="103" spans="1:14" x14ac:dyDescent="0.35">
      <c r="A103" s="24"/>
      <c r="B103" s="32" t="s">
        <v>96</v>
      </c>
      <c r="C103" s="52"/>
      <c r="D103" s="53"/>
      <c r="E103" s="42"/>
      <c r="F103" s="52"/>
      <c r="G103" s="53"/>
      <c r="H103" s="42"/>
      <c r="I103" s="33">
        <v>3</v>
      </c>
      <c r="J103" s="34">
        <v>17000</v>
      </c>
      <c r="K103" s="45">
        <f t="shared" si="18"/>
        <v>0.64687975646879758</v>
      </c>
      <c r="L103" s="52"/>
      <c r="M103" s="53"/>
      <c r="N103" s="42"/>
    </row>
    <row r="104" spans="1:14" x14ac:dyDescent="0.35">
      <c r="A104" s="24"/>
      <c r="B104" s="32" t="s">
        <v>97</v>
      </c>
      <c r="C104" s="52"/>
      <c r="D104" s="53"/>
      <c r="E104" s="42"/>
      <c r="F104" s="52"/>
      <c r="G104" s="53"/>
      <c r="H104" s="42"/>
      <c r="I104" s="33">
        <v>3</v>
      </c>
      <c r="J104" s="34">
        <v>1000</v>
      </c>
      <c r="K104" s="45">
        <f t="shared" si="18"/>
        <v>3.8051750380517502E-2</v>
      </c>
      <c r="L104" s="52"/>
      <c r="M104" s="53"/>
      <c r="N104" s="42"/>
    </row>
    <row r="105" spans="1:14" x14ac:dyDescent="0.35">
      <c r="A105" s="24"/>
      <c r="B105" s="32" t="s">
        <v>98</v>
      </c>
      <c r="C105" s="52"/>
      <c r="D105" s="53"/>
      <c r="E105" s="42"/>
      <c r="F105" s="52"/>
      <c r="G105" s="53"/>
      <c r="H105" s="42"/>
      <c r="I105" s="33">
        <v>3</v>
      </c>
      <c r="J105" s="34">
        <v>1000</v>
      </c>
      <c r="K105" s="45">
        <f t="shared" si="18"/>
        <v>3.8051750380517502E-2</v>
      </c>
      <c r="L105" s="52"/>
      <c r="M105" s="53"/>
      <c r="N105" s="42"/>
    </row>
    <row r="106" spans="1:14" x14ac:dyDescent="0.35">
      <c r="A106" s="24"/>
      <c r="B106" s="32" t="s">
        <v>99</v>
      </c>
      <c r="C106" s="52"/>
      <c r="D106" s="53"/>
      <c r="E106" s="42"/>
      <c r="F106" s="52"/>
      <c r="G106" s="53"/>
      <c r="H106" s="42"/>
      <c r="I106" s="33">
        <v>10</v>
      </c>
      <c r="J106" s="34">
        <v>120</v>
      </c>
      <c r="K106" s="45">
        <f t="shared" si="18"/>
        <v>1.5220700152207001E-2</v>
      </c>
      <c r="L106" s="52"/>
      <c r="M106" s="53"/>
      <c r="N106" s="42"/>
    </row>
    <row r="107" spans="1:14" x14ac:dyDescent="0.35">
      <c r="A107" s="24"/>
      <c r="B107" s="32" t="s">
        <v>100</v>
      </c>
      <c r="C107" s="52"/>
      <c r="D107" s="53"/>
      <c r="E107" s="42"/>
      <c r="F107" s="52"/>
      <c r="G107" s="53"/>
      <c r="H107" s="42"/>
      <c r="I107" s="33">
        <v>60</v>
      </c>
      <c r="J107" s="34">
        <v>24</v>
      </c>
      <c r="K107" s="45">
        <f t="shared" si="18"/>
        <v>1.8264840182648401E-2</v>
      </c>
      <c r="L107" s="52"/>
      <c r="M107" s="53"/>
      <c r="N107" s="42"/>
    </row>
    <row r="108" spans="1:14" x14ac:dyDescent="0.35">
      <c r="A108" s="24"/>
      <c r="B108" s="32" t="s">
        <v>101</v>
      </c>
      <c r="C108" s="52"/>
      <c r="D108" s="53"/>
      <c r="E108" s="42"/>
      <c r="F108" s="52"/>
      <c r="G108" s="53"/>
      <c r="H108" s="42"/>
      <c r="I108" s="33">
        <v>40</v>
      </c>
      <c r="J108" s="34">
        <v>12</v>
      </c>
      <c r="K108" s="45">
        <f t="shared" si="18"/>
        <v>6.0882800608828003E-3</v>
      </c>
      <c r="L108" s="52"/>
      <c r="M108" s="53"/>
      <c r="N108" s="42"/>
    </row>
    <row r="109" spans="1:14" x14ac:dyDescent="0.35">
      <c r="A109" s="24"/>
      <c r="B109" s="32" t="s">
        <v>102</v>
      </c>
      <c r="C109" s="33">
        <v>5</v>
      </c>
      <c r="D109" s="34">
        <v>252</v>
      </c>
      <c r="E109" s="45">
        <f t="shared" ref="E109" si="23">(C109*D109)/78840</f>
        <v>1.5981735159817351E-2</v>
      </c>
      <c r="F109" s="33">
        <v>5</v>
      </c>
      <c r="G109" s="34">
        <v>252</v>
      </c>
      <c r="H109" s="45">
        <f t="shared" ref="H109" si="24">(F109*G109)/78840</f>
        <v>1.5981735159817351E-2</v>
      </c>
      <c r="I109" s="33">
        <v>5</v>
      </c>
      <c r="J109" s="34">
        <v>252</v>
      </c>
      <c r="K109" s="45">
        <f t="shared" si="18"/>
        <v>1.5981735159817351E-2</v>
      </c>
      <c r="L109" s="52"/>
      <c r="M109" s="53"/>
      <c r="N109" s="42"/>
    </row>
    <row r="110" spans="1:14" x14ac:dyDescent="0.35">
      <c r="A110" s="24"/>
      <c r="B110" s="32" t="s">
        <v>103</v>
      </c>
      <c r="C110" s="52"/>
      <c r="D110" s="53"/>
      <c r="E110" s="42"/>
      <c r="F110" s="52"/>
      <c r="G110" s="53"/>
      <c r="H110" s="42"/>
      <c r="I110" s="33">
        <v>30</v>
      </c>
      <c r="J110" s="34">
        <v>252</v>
      </c>
      <c r="K110" s="45">
        <f t="shared" si="18"/>
        <v>9.5890410958904104E-2</v>
      </c>
      <c r="L110" s="52"/>
      <c r="M110" s="53"/>
      <c r="N110" s="42"/>
    </row>
    <row r="111" spans="1:14" x14ac:dyDescent="0.35">
      <c r="A111" s="24"/>
      <c r="B111" s="32" t="s">
        <v>104</v>
      </c>
      <c r="C111" s="33">
        <v>120</v>
      </c>
      <c r="D111" s="34">
        <v>12</v>
      </c>
      <c r="E111" s="45">
        <f t="shared" ref="E111" si="25">(C111*D111)/78840</f>
        <v>1.8264840182648401E-2</v>
      </c>
      <c r="F111" s="33">
        <v>120</v>
      </c>
      <c r="G111" s="34">
        <v>12</v>
      </c>
      <c r="H111" s="45">
        <f t="shared" ref="H111" si="26">(F111*G111)/78840</f>
        <v>1.8264840182648401E-2</v>
      </c>
      <c r="I111" s="33">
        <v>90</v>
      </c>
      <c r="J111" s="34">
        <v>12</v>
      </c>
      <c r="K111" s="45">
        <f t="shared" si="18"/>
        <v>1.3698630136986301E-2</v>
      </c>
      <c r="L111" s="52"/>
      <c r="M111" s="53"/>
      <c r="N111" s="42"/>
    </row>
    <row r="112" spans="1:14" x14ac:dyDescent="0.35">
      <c r="A112" s="24"/>
      <c r="B112" s="32" t="s">
        <v>105</v>
      </c>
      <c r="C112" s="52"/>
      <c r="D112" s="53"/>
      <c r="E112" s="42"/>
      <c r="F112" s="33">
        <v>60</v>
      </c>
      <c r="G112" s="34">
        <v>12</v>
      </c>
      <c r="H112" s="42">
        <f t="shared" ref="H112:H113" si="27">(F112*G112)/78840</f>
        <v>9.1324200913242004E-3</v>
      </c>
      <c r="I112" s="33">
        <v>5</v>
      </c>
      <c r="J112" s="34">
        <v>1250</v>
      </c>
      <c r="K112" s="45">
        <f t="shared" si="18"/>
        <v>7.9274479959411462E-2</v>
      </c>
      <c r="L112" s="52"/>
      <c r="M112" s="53"/>
      <c r="N112" s="42"/>
    </row>
    <row r="113" spans="1:14" x14ac:dyDescent="0.35">
      <c r="A113" s="24"/>
      <c r="B113" s="32" t="s">
        <v>106</v>
      </c>
      <c r="C113" s="52"/>
      <c r="D113" s="53"/>
      <c r="E113" s="42"/>
      <c r="F113" s="33">
        <v>60</v>
      </c>
      <c r="G113" s="34">
        <v>12</v>
      </c>
      <c r="H113" s="42">
        <f t="shared" si="27"/>
        <v>9.1324200913242004E-3</v>
      </c>
      <c r="I113" s="33">
        <v>90</v>
      </c>
      <c r="J113" s="34">
        <v>1</v>
      </c>
      <c r="K113" s="45">
        <f t="shared" si="18"/>
        <v>1.1415525114155251E-3</v>
      </c>
      <c r="L113" s="52"/>
      <c r="M113" s="53"/>
      <c r="N113" s="42"/>
    </row>
    <row r="114" spans="1:14" x14ac:dyDescent="0.35">
      <c r="A114" s="24"/>
      <c r="B114" s="32" t="s">
        <v>107</v>
      </c>
      <c r="C114" s="33">
        <v>120</v>
      </c>
      <c r="D114" s="34">
        <v>12</v>
      </c>
      <c r="E114" s="42">
        <f t="shared" ref="E114:E116" si="28">(C114*D114)/78840</f>
        <v>1.8264840182648401E-2</v>
      </c>
      <c r="F114" s="33">
        <v>60</v>
      </c>
      <c r="G114" s="34">
        <v>12</v>
      </c>
      <c r="H114" s="42">
        <f t="shared" ref="H114:H115" si="29">(F114*G114)/78840</f>
        <v>9.1324200913242004E-3</v>
      </c>
      <c r="I114" s="33">
        <v>60</v>
      </c>
      <c r="J114" s="34">
        <v>12</v>
      </c>
      <c r="K114" s="45">
        <f t="shared" si="18"/>
        <v>9.1324200913242004E-3</v>
      </c>
      <c r="L114" s="52"/>
      <c r="M114" s="53"/>
      <c r="N114" s="42"/>
    </row>
    <row r="115" spans="1:14" x14ac:dyDescent="0.35">
      <c r="A115" s="24"/>
      <c r="B115" s="32" t="s">
        <v>108</v>
      </c>
      <c r="C115" s="33">
        <v>12</v>
      </c>
      <c r="D115" s="34">
        <v>48</v>
      </c>
      <c r="E115" s="42">
        <f t="shared" si="28"/>
        <v>7.3059360730593605E-3</v>
      </c>
      <c r="F115" s="33">
        <v>60</v>
      </c>
      <c r="G115" s="34">
        <v>48</v>
      </c>
      <c r="H115" s="42">
        <f t="shared" si="29"/>
        <v>3.6529680365296802E-2</v>
      </c>
      <c r="I115" s="33">
        <v>60</v>
      </c>
      <c r="J115" s="34">
        <v>48</v>
      </c>
      <c r="K115" s="45">
        <f t="shared" si="18"/>
        <v>3.6529680365296802E-2</v>
      </c>
      <c r="L115" s="52"/>
      <c r="M115" s="53"/>
      <c r="N115" s="42"/>
    </row>
    <row r="116" spans="1:14" x14ac:dyDescent="0.35">
      <c r="A116" s="24"/>
      <c r="B116" s="32" t="s">
        <v>109</v>
      </c>
      <c r="C116" s="33">
        <v>120</v>
      </c>
      <c r="D116" s="34">
        <v>24</v>
      </c>
      <c r="E116" s="45">
        <f t="shared" si="28"/>
        <v>3.6529680365296802E-2</v>
      </c>
      <c r="F116" s="52"/>
      <c r="G116" s="53"/>
      <c r="H116" s="42"/>
      <c r="I116" s="33">
        <v>120</v>
      </c>
      <c r="J116" s="34">
        <v>24</v>
      </c>
      <c r="K116" s="45">
        <f t="shared" si="18"/>
        <v>3.6529680365296802E-2</v>
      </c>
      <c r="L116" s="52"/>
      <c r="M116" s="53"/>
      <c r="N116" s="42"/>
    </row>
    <row r="117" spans="1:14" x14ac:dyDescent="0.35">
      <c r="A117" s="24"/>
      <c r="B117" s="32" t="s">
        <v>110</v>
      </c>
      <c r="C117" s="52"/>
      <c r="D117" s="53"/>
      <c r="E117" s="42"/>
      <c r="F117" s="52"/>
      <c r="G117" s="53"/>
      <c r="H117" s="42"/>
      <c r="I117" s="33">
        <v>10</v>
      </c>
      <c r="J117" s="34">
        <v>492</v>
      </c>
      <c r="K117" s="45">
        <f t="shared" si="18"/>
        <v>6.2404870624048703E-2</v>
      </c>
      <c r="L117" s="52"/>
      <c r="M117" s="53"/>
      <c r="N117" s="42"/>
    </row>
    <row r="118" spans="1:14" x14ac:dyDescent="0.35">
      <c r="A118" s="24"/>
      <c r="B118" s="25"/>
      <c r="C118" s="52"/>
      <c r="D118" s="53"/>
      <c r="E118" s="42"/>
      <c r="F118" s="52"/>
      <c r="G118" s="53"/>
      <c r="H118" s="42"/>
      <c r="I118" s="46"/>
      <c r="J118" s="44"/>
      <c r="K118" s="42"/>
      <c r="L118" s="52"/>
      <c r="M118" s="53"/>
      <c r="N118" s="42"/>
    </row>
    <row r="119" spans="1:14" x14ac:dyDescent="0.35">
      <c r="A119" s="24">
        <v>10</v>
      </c>
      <c r="B119" s="25" t="s">
        <v>22</v>
      </c>
      <c r="C119" s="52"/>
      <c r="D119" s="53"/>
      <c r="E119" s="42"/>
      <c r="F119" s="52"/>
      <c r="G119" s="53"/>
      <c r="H119" s="42"/>
      <c r="I119" s="52"/>
      <c r="J119" s="53"/>
      <c r="K119" s="42"/>
      <c r="L119" s="52"/>
      <c r="M119" s="53"/>
      <c r="N119" s="42"/>
    </row>
    <row r="120" spans="1:14" x14ac:dyDescent="0.35">
      <c r="A120" s="19"/>
      <c r="B120" s="26" t="s">
        <v>23</v>
      </c>
      <c r="C120" s="52"/>
      <c r="D120" s="53"/>
      <c r="E120" s="42"/>
      <c r="F120" s="52"/>
      <c r="G120" s="53"/>
      <c r="H120" s="42"/>
      <c r="I120" s="52"/>
      <c r="J120" s="53"/>
      <c r="K120" s="42"/>
      <c r="L120" s="46">
        <v>10</v>
      </c>
      <c r="M120" s="53">
        <v>37960</v>
      </c>
      <c r="N120" s="42">
        <f>(L120*M120)/78840</f>
        <v>4.8148148148148149</v>
      </c>
    </row>
    <row r="121" spans="1:14" x14ac:dyDescent="0.35">
      <c r="A121" s="19"/>
      <c r="B121" s="26" t="s">
        <v>24</v>
      </c>
      <c r="C121" s="52"/>
      <c r="D121" s="53"/>
      <c r="E121" s="42"/>
      <c r="F121" s="52"/>
      <c r="G121" s="53"/>
      <c r="H121" s="42"/>
      <c r="I121" s="52"/>
      <c r="J121" s="53"/>
      <c r="K121" s="42"/>
      <c r="L121" s="46">
        <v>10</v>
      </c>
      <c r="M121" s="53">
        <v>18615</v>
      </c>
      <c r="N121" s="42">
        <f t="shared" ref="N121:N126" si="30">(L121*M121)/78840</f>
        <v>2.3611111111111112</v>
      </c>
    </row>
    <row r="122" spans="1:14" x14ac:dyDescent="0.35">
      <c r="A122" s="19"/>
      <c r="B122" s="26" t="s">
        <v>25</v>
      </c>
      <c r="C122" s="52"/>
      <c r="D122" s="53"/>
      <c r="E122" s="42"/>
      <c r="F122" s="52"/>
      <c r="G122" s="53"/>
      <c r="H122" s="42"/>
      <c r="I122" s="52"/>
      <c r="J122" s="53"/>
      <c r="K122" s="42"/>
      <c r="L122" s="46">
        <v>10</v>
      </c>
      <c r="M122" s="53">
        <v>11680</v>
      </c>
      <c r="N122" s="42">
        <f t="shared" si="30"/>
        <v>1.4814814814814814</v>
      </c>
    </row>
    <row r="123" spans="1:14" x14ac:dyDescent="0.35">
      <c r="A123" s="19"/>
      <c r="B123" s="26" t="s">
        <v>26</v>
      </c>
      <c r="C123" s="52"/>
      <c r="D123" s="53"/>
      <c r="E123" s="42"/>
      <c r="F123" s="52"/>
      <c r="G123" s="53"/>
      <c r="H123" s="42"/>
      <c r="I123" s="52"/>
      <c r="J123" s="53"/>
      <c r="K123" s="42"/>
      <c r="L123" s="46">
        <v>10</v>
      </c>
      <c r="M123" s="53">
        <v>26280</v>
      </c>
      <c r="N123" s="42">
        <f t="shared" si="30"/>
        <v>3.3333333333333335</v>
      </c>
    </row>
    <row r="124" spans="1:14" x14ac:dyDescent="0.35">
      <c r="A124" s="19"/>
      <c r="B124" s="26" t="s">
        <v>27</v>
      </c>
      <c r="C124" s="52"/>
      <c r="D124" s="53"/>
      <c r="E124" s="42"/>
      <c r="F124" s="52"/>
      <c r="G124" s="53"/>
      <c r="H124" s="42"/>
      <c r="I124" s="52"/>
      <c r="J124" s="53"/>
      <c r="K124" s="42"/>
      <c r="L124" s="46">
        <v>10</v>
      </c>
      <c r="M124" s="53">
        <v>7300</v>
      </c>
      <c r="N124" s="42">
        <f t="shared" si="30"/>
        <v>0.92592592592592593</v>
      </c>
    </row>
    <row r="125" spans="1:14" x14ac:dyDescent="0.35">
      <c r="A125" s="19"/>
      <c r="B125" s="26" t="s">
        <v>28</v>
      </c>
      <c r="C125" s="52"/>
      <c r="D125" s="53"/>
      <c r="E125" s="42"/>
      <c r="F125" s="52"/>
      <c r="G125" s="53"/>
      <c r="H125" s="42"/>
      <c r="I125" s="52"/>
      <c r="J125" s="53"/>
      <c r="K125" s="42"/>
      <c r="L125" s="46">
        <v>60</v>
      </c>
      <c r="M125" s="53">
        <v>956</v>
      </c>
      <c r="N125" s="42">
        <f t="shared" si="30"/>
        <v>0.72754946727549463</v>
      </c>
    </row>
    <row r="126" spans="1:14" x14ac:dyDescent="0.35">
      <c r="A126" s="27"/>
      <c r="B126" s="28" t="s">
        <v>29</v>
      </c>
      <c r="C126" s="52"/>
      <c r="D126" s="53"/>
      <c r="E126" s="42"/>
      <c r="F126" s="52"/>
      <c r="G126" s="53"/>
      <c r="H126" s="42"/>
      <c r="I126" s="52"/>
      <c r="J126" s="53"/>
      <c r="K126" s="42"/>
      <c r="L126" s="40">
        <v>40</v>
      </c>
      <c r="M126" s="53">
        <v>1460</v>
      </c>
      <c r="N126" s="42">
        <f t="shared" si="30"/>
        <v>0.7407407407407407</v>
      </c>
    </row>
    <row r="127" spans="1:14" x14ac:dyDescent="0.35">
      <c r="A127" s="19"/>
      <c r="B127" s="26" t="s">
        <v>30</v>
      </c>
      <c r="C127" s="52"/>
      <c r="D127" s="53"/>
      <c r="E127" s="42"/>
      <c r="F127" s="52"/>
      <c r="G127" s="53"/>
      <c r="H127" s="42"/>
      <c r="I127" s="52"/>
      <c r="J127" s="53"/>
      <c r="K127" s="42"/>
      <c r="L127" s="52"/>
      <c r="M127" s="53"/>
      <c r="N127" s="42"/>
    </row>
    <row r="128" spans="1:14" x14ac:dyDescent="0.35">
      <c r="A128" s="19"/>
      <c r="B128" s="26"/>
      <c r="C128" s="52"/>
      <c r="D128" s="53"/>
      <c r="E128" s="42"/>
      <c r="F128" s="52"/>
      <c r="G128" s="53"/>
      <c r="H128" s="42"/>
      <c r="I128" s="52"/>
      <c r="J128" s="53"/>
      <c r="K128" s="42"/>
      <c r="L128" s="52"/>
      <c r="M128" s="53"/>
      <c r="N128" s="42"/>
    </row>
    <row r="129" spans="1:14" ht="21.75" thickBot="1" x14ac:dyDescent="0.4">
      <c r="A129" s="29"/>
      <c r="B129" s="30"/>
      <c r="C129" s="58"/>
      <c r="D129" s="59"/>
      <c r="E129" s="60" t="s">
        <v>0</v>
      </c>
      <c r="F129" s="58"/>
      <c r="G129" s="59"/>
      <c r="H129" s="60" t="s">
        <v>0</v>
      </c>
      <c r="I129" s="58"/>
      <c r="J129" s="59"/>
      <c r="K129" s="60" t="s">
        <v>0</v>
      </c>
      <c r="L129" s="58"/>
      <c r="M129" s="59"/>
      <c r="N129" s="60" t="s">
        <v>0</v>
      </c>
    </row>
    <row r="130" spans="1:14" ht="21.75" thickBot="1" x14ac:dyDescent="0.4">
      <c r="E130" s="61">
        <f>SUM(E5:E129)</f>
        <v>49.065017757483517</v>
      </c>
      <c r="H130" s="61">
        <f>SUM(H5:H129)</f>
        <v>2.7303145611364785</v>
      </c>
      <c r="K130" s="61">
        <f>SUM(K5:K129)</f>
        <v>4.2964865550481992</v>
      </c>
      <c r="N130" s="61">
        <f>SUM(N5:N129)</f>
        <v>14.384956874682901</v>
      </c>
    </row>
    <row r="132" spans="1:14" x14ac:dyDescent="0.35">
      <c r="A132" s="86"/>
      <c r="B132" s="85" t="s">
        <v>6</v>
      </c>
      <c r="C132" s="88" t="s">
        <v>121</v>
      </c>
      <c r="D132" s="88"/>
      <c r="E132" s="88" t="s">
        <v>124</v>
      </c>
      <c r="F132" s="88"/>
      <c r="G132" s="88" t="s">
        <v>137</v>
      </c>
      <c r="H132" s="88"/>
    </row>
    <row r="133" spans="1:14" x14ac:dyDescent="0.35">
      <c r="A133" s="87"/>
      <c r="B133" s="85"/>
      <c r="C133" s="70" t="s">
        <v>122</v>
      </c>
      <c r="D133" s="70" t="s">
        <v>123</v>
      </c>
      <c r="E133" s="70" t="s">
        <v>122</v>
      </c>
      <c r="F133" s="70" t="s">
        <v>123</v>
      </c>
      <c r="G133" s="70" t="s">
        <v>125</v>
      </c>
      <c r="H133" s="70" t="s">
        <v>135</v>
      </c>
    </row>
    <row r="134" spans="1:14" x14ac:dyDescent="0.35">
      <c r="A134" s="71"/>
      <c r="B134" s="71" t="s">
        <v>133</v>
      </c>
      <c r="C134" s="70">
        <v>40</v>
      </c>
      <c r="D134" s="70">
        <v>45</v>
      </c>
      <c r="E134" s="70">
        <v>44</v>
      </c>
      <c r="F134" s="70">
        <v>55</v>
      </c>
      <c r="G134" s="70"/>
      <c r="H134" s="70" t="s">
        <v>136</v>
      </c>
    </row>
    <row r="135" spans="1:14" x14ac:dyDescent="0.35">
      <c r="A135" s="68"/>
      <c r="B135" s="69" t="s">
        <v>132</v>
      </c>
      <c r="C135" s="72">
        <v>6</v>
      </c>
      <c r="D135" s="65">
        <v>6</v>
      </c>
      <c r="E135" s="65">
        <v>6</v>
      </c>
      <c r="F135" s="65">
        <v>6</v>
      </c>
      <c r="G135" s="65">
        <v>2</v>
      </c>
      <c r="H135" s="65">
        <v>4</v>
      </c>
    </row>
    <row r="136" spans="1:14" x14ac:dyDescent="0.35">
      <c r="A136" s="64"/>
      <c r="B136" s="67" t="s">
        <v>119</v>
      </c>
      <c r="C136" s="72">
        <v>39</v>
      </c>
      <c r="D136" s="65">
        <v>48</v>
      </c>
      <c r="E136" s="65">
        <v>39</v>
      </c>
      <c r="F136" s="65">
        <v>48</v>
      </c>
      <c r="G136" s="65"/>
      <c r="H136" s="65"/>
    </row>
    <row r="137" spans="1:14" x14ac:dyDescent="0.35">
      <c r="A137" s="64"/>
      <c r="B137" s="67" t="s">
        <v>134</v>
      </c>
      <c r="C137" s="72">
        <v>2</v>
      </c>
      <c r="D137" s="65">
        <v>3</v>
      </c>
      <c r="E137" s="65">
        <v>2</v>
      </c>
      <c r="F137" s="65">
        <v>2</v>
      </c>
      <c r="G137" s="65">
        <v>2</v>
      </c>
      <c r="H137" s="65">
        <v>2</v>
      </c>
    </row>
    <row r="138" spans="1:14" x14ac:dyDescent="0.35">
      <c r="A138" s="64"/>
      <c r="B138" s="66" t="s">
        <v>117</v>
      </c>
      <c r="C138" s="65"/>
      <c r="D138" s="65"/>
      <c r="E138" s="65"/>
      <c r="F138" s="65"/>
      <c r="G138" s="65"/>
      <c r="H138" s="65"/>
    </row>
    <row r="139" spans="1:14" x14ac:dyDescent="0.35">
      <c r="A139" s="64"/>
      <c r="B139" s="64"/>
      <c r="C139" s="65"/>
      <c r="D139" s="65"/>
      <c r="E139" s="65"/>
      <c r="F139" s="65"/>
      <c r="G139" s="65"/>
      <c r="H139" s="65"/>
    </row>
    <row r="141" spans="1:14" x14ac:dyDescent="0.35">
      <c r="B141" s="73" t="s">
        <v>140</v>
      </c>
    </row>
    <row r="142" spans="1:14" x14ac:dyDescent="0.35">
      <c r="B142" s="64" t="s">
        <v>126</v>
      </c>
      <c r="C142" s="77"/>
      <c r="D142" s="31" t="s">
        <v>142</v>
      </c>
    </row>
    <row r="143" spans="1:14" x14ac:dyDescent="0.35">
      <c r="B143" s="64" t="s">
        <v>143</v>
      </c>
      <c r="C143" s="78"/>
    </row>
    <row r="144" spans="1:14" x14ac:dyDescent="0.35">
      <c r="B144" s="64" t="s">
        <v>146</v>
      </c>
      <c r="C144" s="78"/>
    </row>
    <row r="145" spans="2:4" x14ac:dyDescent="0.35">
      <c r="B145" s="64" t="s">
        <v>144</v>
      </c>
      <c r="C145" s="78" t="s">
        <v>141</v>
      </c>
      <c r="D145" s="31" t="s">
        <v>145</v>
      </c>
    </row>
    <row r="146" spans="2:4" x14ac:dyDescent="0.35">
      <c r="B146" s="64" t="s">
        <v>138</v>
      </c>
      <c r="C146" s="75"/>
    </row>
    <row r="147" spans="2:4" x14ac:dyDescent="0.35">
      <c r="B147" s="64"/>
      <c r="C147" s="76"/>
    </row>
    <row r="148" spans="2:4" x14ac:dyDescent="0.35">
      <c r="B148" s="65" t="s">
        <v>139</v>
      </c>
    </row>
  </sheetData>
  <mergeCells count="12">
    <mergeCell ref="B132:B133"/>
    <mergeCell ref="A132:A133"/>
    <mergeCell ref="G132:H132"/>
    <mergeCell ref="C132:D132"/>
    <mergeCell ref="E132:F132"/>
    <mergeCell ref="L3:N3"/>
    <mergeCell ref="F3:H3"/>
    <mergeCell ref="I3:K3"/>
    <mergeCell ref="B62:B63"/>
    <mergeCell ref="A3:A4"/>
    <mergeCell ref="B3:B4"/>
    <mergeCell ref="C3:E3"/>
  </mergeCells>
  <printOptions horizontalCentered="1"/>
  <pageMargins left="0" right="0" top="1.1811023622047245" bottom="0.78740157480314965" header="0.31496062992125984" footer="0.31496062992125984"/>
  <pageSetup paperSize="9"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แบบคำนวณ</vt:lpstr>
      <vt:lpstr>แบบคำนวณ!Print_Area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cp:lastPrinted>2019-05-10T05:35:27Z</cp:lastPrinted>
  <dcterms:created xsi:type="dcterms:W3CDTF">2018-11-16T03:11:18Z</dcterms:created>
  <dcterms:modified xsi:type="dcterms:W3CDTF">2023-10-06T03:12:50Z</dcterms:modified>
</cp:coreProperties>
</file>